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19995" windowHeight="7365" activeTab="1"/>
  </bookViews>
  <sheets>
    <sheet name="доход-расход-1 кв.2019г" sheetId="7" r:id="rId1"/>
    <sheet name="1 полугодие 19г" sheetId="8" r:id="rId2"/>
  </sheets>
  <calcPr calcId="124519"/>
</workbook>
</file>

<file path=xl/calcChain.xml><?xml version="1.0" encoding="utf-8"?>
<calcChain xmlns="http://schemas.openxmlformats.org/spreadsheetml/2006/main">
  <c r="C34" i="8"/>
  <c r="C33"/>
  <c r="C23"/>
  <c r="C17" s="1"/>
  <c r="C15"/>
  <c r="C10"/>
  <c r="C9"/>
  <c r="D17"/>
  <c r="D15"/>
  <c r="B15"/>
  <c r="B36" s="1"/>
  <c r="B8"/>
  <c r="C7"/>
  <c r="C36" l="1"/>
  <c r="D34" l="1"/>
  <c r="C32" i="7"/>
  <c r="C16" l="1"/>
  <c r="C34" l="1"/>
  <c r="C36" s="1"/>
  <c r="B34"/>
  <c r="B16" l="1"/>
  <c r="B36" l="1"/>
</calcChain>
</file>

<file path=xl/sharedStrings.xml><?xml version="1.0" encoding="utf-8"?>
<sst xmlns="http://schemas.openxmlformats.org/spreadsheetml/2006/main" count="81" uniqueCount="49">
  <si>
    <t>(тыс.тенге)</t>
  </si>
  <si>
    <t>Налог на землю, на имущество</t>
  </si>
  <si>
    <t>Взносы на обязательное страхование работников</t>
  </si>
  <si>
    <t>Наименование показателя</t>
  </si>
  <si>
    <t>Обучение персоналов</t>
  </si>
  <si>
    <t>Услуги связи</t>
  </si>
  <si>
    <t>Платные услуги</t>
  </si>
  <si>
    <t xml:space="preserve">Главный бухгалтер                                            </t>
  </si>
  <si>
    <t>Расходы по фонду оплаты труда</t>
  </si>
  <si>
    <t>Коммунальные расходы</t>
  </si>
  <si>
    <t>Расходы на питание</t>
  </si>
  <si>
    <t>Приобретение хозяйственных товаров и инвентаря</t>
  </si>
  <si>
    <t>Распределении спонсорской и благотворительной помощи</t>
  </si>
  <si>
    <t>ОСМС (Обязательные социальные медицинские отчисления)</t>
  </si>
  <si>
    <t>Приобретения медицинского оборудования</t>
  </si>
  <si>
    <t>Приобретения медикаментов</t>
  </si>
  <si>
    <t>Местный бюджет</t>
  </si>
  <si>
    <t>ЦТТ из Республиканского бюджета</t>
  </si>
  <si>
    <t>Средства ФСМС</t>
  </si>
  <si>
    <t>Итого доходов:</t>
  </si>
  <si>
    <t>ДОХОДЫ:</t>
  </si>
  <si>
    <t>РАСХОДЫ:</t>
  </si>
  <si>
    <t>Итого расходов:</t>
  </si>
  <si>
    <t>Лабораторные исследования (АПП)</t>
  </si>
  <si>
    <t>ГКП на ПХВ Городской кардиологический центр г. Алматы</t>
  </si>
  <si>
    <t>Кодасбаев А. Т.</t>
  </si>
  <si>
    <t>Амирсеитова Р. Ж.</t>
  </si>
  <si>
    <t xml:space="preserve">Остаток денежных средств на нач.года </t>
  </si>
  <si>
    <t xml:space="preserve">поступление от гарантийных взносов </t>
  </si>
  <si>
    <t>возврат гарантийных обеспечении</t>
  </si>
  <si>
    <t>Директор</t>
  </si>
  <si>
    <t>Остаток средств на 01 января 2019 года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</si>
  <si>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отопления,вывоз мусора и т.д.)</t>
  </si>
  <si>
    <t>Прочие поступления</t>
  </si>
  <si>
    <t>Соц.налог</t>
  </si>
  <si>
    <t>Соц.отчисления</t>
  </si>
  <si>
    <t>ТД КОМУ</t>
  </si>
  <si>
    <t>Кассовые расходы за 1 квартал 2019 г.</t>
  </si>
  <si>
    <t>План на 2019 год</t>
  </si>
  <si>
    <t xml:space="preserve">  ОТЧЕТ О ДОХОДАХ И РАСХОДАХ за 1 квартал 2019 год</t>
  </si>
  <si>
    <t>Остаток средств на 01 июля 2019 года</t>
  </si>
  <si>
    <t>Приобретение медикаментов</t>
  </si>
  <si>
    <t>Приобретение медицинского оборудования</t>
  </si>
  <si>
    <t>Распределение спонсорской и благотворительной помощи</t>
  </si>
  <si>
    <t>возврат гарантийных обеспечений</t>
  </si>
  <si>
    <t>План за 9 мес.</t>
  </si>
  <si>
    <t>Кассовые расходы за 9мес. 2019 г.</t>
  </si>
  <si>
    <t xml:space="preserve">  ОТЧЕТ О ДОХОДАХ И РАСХОДАХ за 9 месяцев 2019 год</t>
  </si>
  <si>
    <t>Другие текущие затраты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</si>
</sst>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opLeftCell="A10" workbookViewId="0">
      <selection activeCell="C15" sqref="C15"/>
    </sheetView>
  </sheetViews>
  <sheetFormatPr defaultRowHeight="15"/>
  <cols>
    <col min="1" max="1" width="61.7109375" style="1" customWidth="1"/>
    <col min="2" max="2" width="19.7109375" style="1" customWidth="1"/>
    <col min="3" max="3" width="24" style="1" customWidth="1"/>
    <col min="4" max="4" width="10" style="1" bestFit="1" customWidth="1"/>
    <col min="5" max="5" width="10.42578125" style="1" bestFit="1" customWidth="1"/>
    <col min="6" max="6" width="9.5703125" style="1" bestFit="1" customWidth="1"/>
    <col min="7" max="16384" width="9.140625" style="1"/>
  </cols>
  <sheetData>
    <row r="2" spans="1:6" ht="20.25">
      <c r="A2" s="26" t="s">
        <v>39</v>
      </c>
      <c r="B2" s="26"/>
      <c r="C2" s="26"/>
    </row>
    <row r="4" spans="1:6">
      <c r="A4" s="27" t="s">
        <v>24</v>
      </c>
      <c r="B4" s="27"/>
      <c r="C4" s="27"/>
    </row>
    <row r="5" spans="1:6">
      <c r="A5" s="2"/>
      <c r="B5" s="2"/>
      <c r="C5" s="3" t="s">
        <v>0</v>
      </c>
    </row>
    <row r="6" spans="1:6" ht="31.5">
      <c r="A6" s="13" t="s">
        <v>3</v>
      </c>
      <c r="B6" s="14" t="s">
        <v>38</v>
      </c>
      <c r="C6" s="14" t="s">
        <v>37</v>
      </c>
    </row>
    <row r="7" spans="1:6">
      <c r="A7" s="4" t="s">
        <v>27</v>
      </c>
      <c r="B7" s="8">
        <v>215425.57</v>
      </c>
      <c r="C7" s="8">
        <v>32906.400000000001</v>
      </c>
    </row>
    <row r="8" spans="1:6">
      <c r="A8" s="7" t="s">
        <v>20</v>
      </c>
      <c r="B8" s="9"/>
      <c r="C8" s="8"/>
    </row>
    <row r="9" spans="1:6">
      <c r="A9" s="4" t="s">
        <v>16</v>
      </c>
      <c r="B9" s="8">
        <v>0</v>
      </c>
      <c r="C9" s="8">
        <v>0</v>
      </c>
    </row>
    <row r="10" spans="1:6">
      <c r="A10" s="4" t="s">
        <v>17</v>
      </c>
      <c r="B10" s="8">
        <v>0</v>
      </c>
      <c r="C10" s="8"/>
    </row>
    <row r="11" spans="1:6">
      <c r="A11" s="4" t="s">
        <v>18</v>
      </c>
      <c r="B11" s="8">
        <v>3902278.8</v>
      </c>
      <c r="C11" s="19">
        <v>1303515.5</v>
      </c>
    </row>
    <row r="12" spans="1:6">
      <c r="A12" s="4" t="s">
        <v>36</v>
      </c>
      <c r="B12" s="8"/>
      <c r="C12" s="10">
        <v>0</v>
      </c>
    </row>
    <row r="13" spans="1:6">
      <c r="A13" s="4" t="s">
        <v>6</v>
      </c>
      <c r="B13" s="8">
        <v>166922.29999999999</v>
      </c>
      <c r="C13" s="10">
        <v>73117</v>
      </c>
      <c r="F13" s="12"/>
    </row>
    <row r="14" spans="1:6">
      <c r="A14" s="4" t="s">
        <v>23</v>
      </c>
      <c r="B14" s="8">
        <v>148850.29999999999</v>
      </c>
      <c r="C14" s="19">
        <v>1921.4</v>
      </c>
    </row>
    <row r="15" spans="1:6">
      <c r="A15" s="4" t="s">
        <v>33</v>
      </c>
      <c r="B15" s="8">
        <v>24756.9</v>
      </c>
      <c r="C15" s="19">
        <v>237.6</v>
      </c>
    </row>
    <row r="16" spans="1:6">
      <c r="A16" s="7" t="s">
        <v>19</v>
      </c>
      <c r="B16" s="9">
        <f>SUM(B9:B15)</f>
        <v>4242808.3</v>
      </c>
      <c r="C16" s="17">
        <f>SUM(C11:C15)</f>
        <v>1378791.5</v>
      </c>
      <c r="F16" s="12"/>
    </row>
    <row r="17" spans="1:6">
      <c r="A17" s="4" t="s">
        <v>28</v>
      </c>
      <c r="B17" s="8"/>
      <c r="C17" s="17">
        <v>74880.2</v>
      </c>
    </row>
    <row r="18" spans="1:6" ht="15.75">
      <c r="A18" s="7" t="s">
        <v>21</v>
      </c>
      <c r="B18" s="9"/>
      <c r="C18" s="18"/>
    </row>
    <row r="19" spans="1:6">
      <c r="A19" s="4" t="s">
        <v>8</v>
      </c>
      <c r="B19" s="8">
        <v>1036543.2</v>
      </c>
      <c r="C19" s="10">
        <v>308216.5</v>
      </c>
      <c r="F19" s="12"/>
    </row>
    <row r="20" spans="1:6">
      <c r="A20" s="4" t="s">
        <v>34</v>
      </c>
      <c r="B20" s="8">
        <v>102617.7</v>
      </c>
      <c r="C20" s="10">
        <v>11962.4</v>
      </c>
    </row>
    <row r="21" spans="1:6">
      <c r="A21" s="4" t="s">
        <v>35</v>
      </c>
      <c r="B21" s="8"/>
      <c r="C21" s="10">
        <v>5645.1</v>
      </c>
    </row>
    <row r="22" spans="1:6">
      <c r="A22" s="4" t="s">
        <v>13</v>
      </c>
      <c r="B22" s="8">
        <v>13993.3</v>
      </c>
      <c r="C22" s="10">
        <v>2806.9</v>
      </c>
    </row>
    <row r="23" spans="1:6">
      <c r="A23" s="4" t="s">
        <v>1</v>
      </c>
      <c r="B23" s="8">
        <v>1920</v>
      </c>
      <c r="C23" s="10">
        <v>0</v>
      </c>
      <c r="F23" s="12"/>
    </row>
    <row r="24" spans="1:6">
      <c r="A24" s="4" t="s">
        <v>2</v>
      </c>
      <c r="B24" s="8">
        <v>4715.8999999999996</v>
      </c>
      <c r="C24" s="10">
        <v>0</v>
      </c>
    </row>
    <row r="25" spans="1:6">
      <c r="A25" s="4" t="s">
        <v>9</v>
      </c>
      <c r="B25" s="8">
        <v>41109.199999999997</v>
      </c>
      <c r="C25" s="10">
        <v>11153.5</v>
      </c>
      <c r="D25" s="5"/>
    </row>
    <row r="26" spans="1:6">
      <c r="A26" s="4" t="s">
        <v>5</v>
      </c>
      <c r="B26" s="8">
        <v>2511</v>
      </c>
      <c r="C26" s="10">
        <v>891.8</v>
      </c>
    </row>
    <row r="27" spans="1:6">
      <c r="A27" s="4" t="s">
        <v>15</v>
      </c>
      <c r="B27" s="8">
        <v>2491200.6</v>
      </c>
      <c r="C27" s="19">
        <v>557981.30000000005</v>
      </c>
    </row>
    <row r="28" spans="1:6">
      <c r="A28" s="4" t="s">
        <v>14</v>
      </c>
      <c r="B28" s="8">
        <v>86491</v>
      </c>
      <c r="C28" s="10">
        <v>2053.8000000000002</v>
      </c>
    </row>
    <row r="29" spans="1:6">
      <c r="A29" s="4" t="s">
        <v>10</v>
      </c>
      <c r="B29" s="8">
        <v>81447.5</v>
      </c>
      <c r="C29" s="10">
        <v>14138.4</v>
      </c>
      <c r="F29" s="5"/>
    </row>
    <row r="30" spans="1:6">
      <c r="A30" s="4" t="s">
        <v>11</v>
      </c>
      <c r="B30" s="8">
        <v>72876.600000000006</v>
      </c>
      <c r="C30" s="10">
        <v>5049.6000000000004</v>
      </c>
    </row>
    <row r="31" spans="1:6">
      <c r="A31" s="4" t="s">
        <v>4</v>
      </c>
      <c r="B31" s="8">
        <v>5609.6</v>
      </c>
      <c r="C31" s="10">
        <v>0</v>
      </c>
    </row>
    <row r="32" spans="1:6" ht="75">
      <c r="A32" s="6" t="s">
        <v>32</v>
      </c>
      <c r="B32" s="8">
        <v>210689.02</v>
      </c>
      <c r="C32" s="10">
        <f>17348.2+2833.2</f>
        <v>20181.400000000001</v>
      </c>
    </row>
    <row r="33" spans="1:5">
      <c r="A33" s="4" t="s">
        <v>12</v>
      </c>
      <c r="B33" s="8"/>
      <c r="C33" s="10"/>
    </row>
    <row r="34" spans="1:5">
      <c r="A34" s="7" t="s">
        <v>22</v>
      </c>
      <c r="B34" s="9">
        <f>SUM(B19:B33)</f>
        <v>4151724.62</v>
      </c>
      <c r="C34" s="9">
        <f>SUM(C19:C33)</f>
        <v>940080.70000000007</v>
      </c>
      <c r="E34" s="5"/>
    </row>
    <row r="35" spans="1:5">
      <c r="A35" s="7" t="s">
        <v>29</v>
      </c>
      <c r="B35" s="9"/>
      <c r="C35" s="9">
        <v>42793.1</v>
      </c>
      <c r="E35" s="5"/>
    </row>
    <row r="36" spans="1:5">
      <c r="A36" s="4" t="s">
        <v>31</v>
      </c>
      <c r="B36" s="8">
        <f>B7+B16-B34</f>
        <v>306509.25</v>
      </c>
      <c r="C36" s="8">
        <f>C7+C16+C17-C34-C35</f>
        <v>503704.29999999981</v>
      </c>
      <c r="E36" s="5"/>
    </row>
    <row r="37" spans="1:5">
      <c r="A37" s="15"/>
      <c r="B37" s="16"/>
      <c r="C37" s="16"/>
      <c r="E37" s="5"/>
    </row>
    <row r="38" spans="1:5">
      <c r="E38" s="5"/>
    </row>
    <row r="39" spans="1:5" ht="18.75">
      <c r="A39" s="11" t="s">
        <v>30</v>
      </c>
      <c r="B39" s="11" t="s">
        <v>25</v>
      </c>
      <c r="C39" s="2"/>
    </row>
    <row r="40" spans="1:5" ht="18.75">
      <c r="A40" s="11"/>
      <c r="B40" s="11"/>
      <c r="C40" s="2"/>
    </row>
    <row r="41" spans="1:5" ht="18.75">
      <c r="A41" s="11" t="s">
        <v>7</v>
      </c>
      <c r="B41" s="11" t="s">
        <v>26</v>
      </c>
      <c r="C41" s="2"/>
    </row>
    <row r="42" spans="1:5">
      <c r="A42" s="2"/>
      <c r="B42" s="2"/>
      <c r="C42" s="2"/>
    </row>
    <row r="43" spans="1:5">
      <c r="A43" s="2"/>
      <c r="B43" s="2"/>
      <c r="C43" s="2"/>
    </row>
    <row r="44" spans="1:5">
      <c r="A44" s="2"/>
      <c r="B44" s="2"/>
      <c r="C44" s="2"/>
    </row>
    <row r="45" spans="1:5">
      <c r="A45" s="2"/>
      <c r="B45" s="2"/>
      <c r="C45" s="2"/>
    </row>
    <row r="46" spans="1:5">
      <c r="A46" s="2"/>
      <c r="B46" s="2"/>
      <c r="C46" s="2"/>
    </row>
    <row r="47" spans="1:5">
      <c r="A47" s="2"/>
      <c r="B47" s="2"/>
      <c r="C47" s="2"/>
    </row>
  </sheetData>
  <mergeCells count="2">
    <mergeCell ref="A2:C2"/>
    <mergeCell ref="A4:C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7"/>
  <sheetViews>
    <sheetView tabSelected="1" topLeftCell="A3" workbookViewId="0">
      <selection activeCell="C33" sqref="C33"/>
    </sheetView>
  </sheetViews>
  <sheetFormatPr defaultRowHeight="15"/>
  <cols>
    <col min="1" max="1" width="48.28515625" style="24" customWidth="1"/>
    <col min="2" max="3" width="14.7109375" style="1" customWidth="1"/>
    <col min="4" max="4" width="19.140625" style="1" customWidth="1"/>
    <col min="5" max="5" width="10" style="1" bestFit="1" customWidth="1"/>
    <col min="6" max="6" width="10.42578125" style="1" bestFit="1" customWidth="1"/>
    <col min="7" max="7" width="9.5703125" style="1" bestFit="1" customWidth="1"/>
    <col min="8" max="16384" width="9.140625" style="1"/>
  </cols>
  <sheetData>
    <row r="2" spans="1:7" ht="20.25">
      <c r="A2" s="26" t="s">
        <v>47</v>
      </c>
      <c r="B2" s="26"/>
      <c r="C2" s="26"/>
      <c r="D2" s="26"/>
    </row>
    <row r="4" spans="1:7">
      <c r="A4" s="27" t="s">
        <v>24</v>
      </c>
      <c r="B4" s="27"/>
      <c r="C4" s="27"/>
      <c r="D4" s="27"/>
    </row>
    <row r="5" spans="1:7">
      <c r="A5" s="21"/>
      <c r="B5" s="2"/>
      <c r="C5" s="2"/>
      <c r="D5" s="3" t="s">
        <v>0</v>
      </c>
    </row>
    <row r="6" spans="1:7" ht="47.25">
      <c r="A6" s="14" t="s">
        <v>3</v>
      </c>
      <c r="B6" s="14" t="s">
        <v>38</v>
      </c>
      <c r="C6" s="14" t="s">
        <v>45</v>
      </c>
      <c r="D6" s="14" t="s">
        <v>46</v>
      </c>
    </row>
    <row r="7" spans="1:7">
      <c r="A7" s="20" t="s">
        <v>27</v>
      </c>
      <c r="B7" s="8">
        <v>38979.06</v>
      </c>
      <c r="C7" s="8">
        <f>B7</f>
        <v>38979.06</v>
      </c>
      <c r="D7" s="8">
        <v>32906.400000000001</v>
      </c>
    </row>
    <row r="8" spans="1:7">
      <c r="A8" s="22" t="s">
        <v>20</v>
      </c>
      <c r="B8" s="9">
        <f>SUM(B9:B14)</f>
        <v>4484104.4999999991</v>
      </c>
      <c r="C8" s="9">
        <v>3363078.33</v>
      </c>
      <c r="D8" s="9">
        <v>3669260.6</v>
      </c>
    </row>
    <row r="9" spans="1:7">
      <c r="A9" s="20" t="s">
        <v>16</v>
      </c>
      <c r="B9" s="8">
        <v>0</v>
      </c>
      <c r="C9" s="8">
        <f>B9/2</f>
        <v>0</v>
      </c>
      <c r="D9" s="8">
        <v>0</v>
      </c>
    </row>
    <row r="10" spans="1:7">
      <c r="A10" s="20" t="s">
        <v>17</v>
      </c>
      <c r="B10" s="8">
        <v>0</v>
      </c>
      <c r="C10" s="8">
        <f t="shared" ref="C10" si="0">B10/2</f>
        <v>0</v>
      </c>
      <c r="D10" s="8"/>
    </row>
    <row r="11" spans="1:7">
      <c r="A11" s="20" t="s">
        <v>18</v>
      </c>
      <c r="B11" s="8">
        <v>4238603.8</v>
      </c>
      <c r="C11" s="8">
        <v>3178952.82</v>
      </c>
      <c r="D11" s="19">
        <v>3183681.5</v>
      </c>
    </row>
    <row r="12" spans="1:7">
      <c r="A12" s="20" t="s">
        <v>6</v>
      </c>
      <c r="B12" s="8">
        <v>230589.5</v>
      </c>
      <c r="C12" s="8">
        <v>172942.11</v>
      </c>
      <c r="D12" s="10">
        <v>228892</v>
      </c>
      <c r="G12" s="12"/>
    </row>
    <row r="13" spans="1:7">
      <c r="A13" s="20" t="s">
        <v>23</v>
      </c>
      <c r="B13" s="8">
        <v>6485.6</v>
      </c>
      <c r="C13" s="8">
        <v>4864.1400000000003</v>
      </c>
      <c r="D13" s="19">
        <v>11381.4</v>
      </c>
    </row>
    <row r="14" spans="1:7">
      <c r="A14" s="20" t="s">
        <v>33</v>
      </c>
      <c r="B14" s="8">
        <v>8425.6</v>
      </c>
      <c r="C14" s="8">
        <v>6319.26</v>
      </c>
      <c r="D14" s="19">
        <v>245305.7</v>
      </c>
    </row>
    <row r="15" spans="1:7">
      <c r="A15" s="22" t="s">
        <v>19</v>
      </c>
      <c r="B15" s="9">
        <f>SUM(B9:B14)</f>
        <v>4484104.4999999991</v>
      </c>
      <c r="C15" s="9">
        <f>SUM(C9:C14)</f>
        <v>3363078.3299999996</v>
      </c>
      <c r="D15" s="9">
        <f>SUM(D9:D14)</f>
        <v>3669260.6</v>
      </c>
      <c r="G15" s="12"/>
    </row>
    <row r="16" spans="1:7">
      <c r="A16" s="20" t="s">
        <v>28</v>
      </c>
      <c r="B16" s="8"/>
      <c r="C16" s="8"/>
      <c r="D16" s="17">
        <v>107917.7</v>
      </c>
    </row>
    <row r="17" spans="1:7">
      <c r="A17" s="22" t="s">
        <v>21</v>
      </c>
      <c r="B17" s="9">
        <v>4481351.37</v>
      </c>
      <c r="C17" s="9">
        <f>SUM(C18:C33)</f>
        <v>3361012.28</v>
      </c>
      <c r="D17" s="9">
        <f>SUM(D18:D33)</f>
        <v>3568571.6999999997</v>
      </c>
    </row>
    <row r="18" spans="1:7">
      <c r="A18" s="20" t="s">
        <v>8</v>
      </c>
      <c r="B18" s="8">
        <v>1419679.8</v>
      </c>
      <c r="C18" s="8">
        <v>1064759.8500000001</v>
      </c>
      <c r="D18" s="19">
        <v>1035254.6</v>
      </c>
      <c r="G18" s="12"/>
    </row>
    <row r="19" spans="1:7">
      <c r="A19" s="20" t="s">
        <v>34</v>
      </c>
      <c r="B19" s="8">
        <v>76662.7</v>
      </c>
      <c r="C19" s="8">
        <v>57496.95</v>
      </c>
      <c r="D19" s="19">
        <v>55521.3</v>
      </c>
    </row>
    <row r="20" spans="1:7">
      <c r="A20" s="20" t="s">
        <v>35</v>
      </c>
      <c r="B20" s="8">
        <v>63885.59</v>
      </c>
      <c r="C20" s="8">
        <v>47914.11</v>
      </c>
      <c r="D20" s="19">
        <v>26752</v>
      </c>
    </row>
    <row r="21" spans="1:7" ht="30">
      <c r="A21" s="20" t="s">
        <v>13</v>
      </c>
      <c r="B21" s="8">
        <v>19165.7</v>
      </c>
      <c r="C21" s="8">
        <v>14374.26</v>
      </c>
      <c r="D21" s="19">
        <v>12646.5</v>
      </c>
    </row>
    <row r="22" spans="1:7">
      <c r="A22" s="20" t="s">
        <v>1</v>
      </c>
      <c r="B22" s="8">
        <v>1928</v>
      </c>
      <c r="C22" s="8">
        <v>1445.94</v>
      </c>
      <c r="D22" s="10">
        <v>1809.4</v>
      </c>
      <c r="G22" s="12"/>
    </row>
    <row r="23" spans="1:7">
      <c r="A23" s="20" t="s">
        <v>2</v>
      </c>
      <c r="B23" s="8"/>
      <c r="C23" s="8">
        <f t="shared" ref="C23:C33" si="1">B23/2</f>
        <v>0</v>
      </c>
      <c r="D23" s="19">
        <v>0</v>
      </c>
    </row>
    <row r="24" spans="1:7">
      <c r="A24" s="20" t="s">
        <v>9</v>
      </c>
      <c r="B24" s="8">
        <v>44063.3</v>
      </c>
      <c r="C24" s="8">
        <v>33047.46</v>
      </c>
      <c r="D24" s="19">
        <v>28765</v>
      </c>
      <c r="E24" s="5"/>
    </row>
    <row r="25" spans="1:7">
      <c r="A25" s="20" t="s">
        <v>5</v>
      </c>
      <c r="B25" s="8">
        <v>2528.6</v>
      </c>
      <c r="C25" s="8">
        <v>1896.4</v>
      </c>
      <c r="D25" s="19">
        <v>2188.5</v>
      </c>
    </row>
    <row r="26" spans="1:7">
      <c r="A26" s="20" t="s">
        <v>41</v>
      </c>
      <c r="B26" s="8">
        <v>2409152.73</v>
      </c>
      <c r="C26" s="8">
        <v>1806864.5</v>
      </c>
      <c r="D26" s="19">
        <v>1861856.1</v>
      </c>
    </row>
    <row r="27" spans="1:7">
      <c r="A27" s="20" t="s">
        <v>42</v>
      </c>
      <c r="B27" s="8">
        <v>36000</v>
      </c>
      <c r="C27" s="8">
        <v>27000</v>
      </c>
      <c r="D27" s="19">
        <v>295916.79999999999</v>
      </c>
    </row>
    <row r="28" spans="1:7">
      <c r="A28" s="20" t="s">
        <v>10</v>
      </c>
      <c r="B28" s="8">
        <v>81972.3</v>
      </c>
      <c r="C28" s="8">
        <v>61479.199999999997</v>
      </c>
      <c r="D28" s="19">
        <v>45384.7</v>
      </c>
      <c r="G28" s="5"/>
    </row>
    <row r="29" spans="1:7">
      <c r="A29" s="20" t="s">
        <v>48</v>
      </c>
      <c r="B29" s="8">
        <v>72035</v>
      </c>
      <c r="C29" s="8">
        <v>54026.19</v>
      </c>
      <c r="D29" s="19">
        <v>10846.71</v>
      </c>
      <c r="G29" s="5"/>
    </row>
    <row r="30" spans="1:7">
      <c r="A30" s="20" t="s">
        <v>11</v>
      </c>
      <c r="B30" s="8">
        <v>55151.1</v>
      </c>
      <c r="C30" s="8">
        <v>41363.300000000003</v>
      </c>
      <c r="D30" s="19">
        <v>71525.8</v>
      </c>
    </row>
    <row r="31" spans="1:7">
      <c r="A31" s="20" t="s">
        <v>4</v>
      </c>
      <c r="B31" s="8">
        <v>5609.6</v>
      </c>
      <c r="C31" s="8">
        <v>4207.1400000000003</v>
      </c>
      <c r="D31" s="10">
        <v>976.8</v>
      </c>
    </row>
    <row r="32" spans="1:7" ht="90">
      <c r="A32" s="20" t="s">
        <v>32</v>
      </c>
      <c r="B32" s="8">
        <v>193516.05</v>
      </c>
      <c r="C32" s="8">
        <v>145136.98000000001</v>
      </c>
      <c r="D32" s="19">
        <v>119127.49</v>
      </c>
    </row>
    <row r="33" spans="1:6" ht="30">
      <c r="A33" s="20" t="s">
        <v>43</v>
      </c>
      <c r="B33" s="8"/>
      <c r="C33" s="8">
        <f t="shared" si="1"/>
        <v>0</v>
      </c>
      <c r="D33" s="10"/>
    </row>
    <row r="34" spans="1:6">
      <c r="A34" s="22" t="s">
        <v>22</v>
      </c>
      <c r="B34" s="9">
        <v>4481351.37</v>
      </c>
      <c r="C34" s="9">
        <f>SUM(C18:C33)</f>
        <v>3361012.28</v>
      </c>
      <c r="D34" s="9">
        <f>SUM(D18:D33)</f>
        <v>3568571.6999999997</v>
      </c>
      <c r="F34" s="5"/>
    </row>
    <row r="35" spans="1:6">
      <c r="A35" s="22" t="s">
        <v>44</v>
      </c>
      <c r="B35" s="9"/>
      <c r="C35" s="9"/>
      <c r="D35" s="9">
        <v>73760.5</v>
      </c>
      <c r="F35" s="5"/>
    </row>
    <row r="36" spans="1:6">
      <c r="A36" s="20" t="s">
        <v>40</v>
      </c>
      <c r="B36" s="8">
        <f>B7+B15-B17</f>
        <v>41732.189999998547</v>
      </c>
      <c r="C36" s="8">
        <f>C7+C15-C17</f>
        <v>41045.10999999987</v>
      </c>
      <c r="D36" s="8">
        <v>167752.5</v>
      </c>
      <c r="F36" s="5"/>
    </row>
    <row r="37" spans="1:6">
      <c r="A37" s="23"/>
      <c r="B37" s="16"/>
      <c r="C37" s="16"/>
      <c r="D37" s="16"/>
      <c r="F37" s="5"/>
    </row>
    <row r="38" spans="1:6">
      <c r="F38" s="5"/>
    </row>
    <row r="39" spans="1:6" ht="18.75">
      <c r="A39" s="25" t="s">
        <v>30</v>
      </c>
      <c r="B39" s="11" t="s">
        <v>25</v>
      </c>
      <c r="C39" s="11"/>
      <c r="D39" s="2"/>
    </row>
    <row r="40" spans="1:6" ht="18.75">
      <c r="A40" s="25"/>
      <c r="B40" s="11"/>
      <c r="C40" s="11"/>
      <c r="D40" s="2"/>
    </row>
    <row r="41" spans="1:6" ht="18.75">
      <c r="A41" s="25" t="s">
        <v>7</v>
      </c>
      <c r="B41" s="11" t="s">
        <v>26</v>
      </c>
      <c r="C41" s="11"/>
      <c r="D41" s="2"/>
    </row>
    <row r="42" spans="1:6">
      <c r="A42" s="21"/>
      <c r="B42" s="2"/>
      <c r="C42" s="2"/>
      <c r="D42" s="2"/>
    </row>
    <row r="43" spans="1:6">
      <c r="A43" s="21"/>
      <c r="B43" s="2"/>
      <c r="C43" s="2"/>
      <c r="D43" s="2"/>
    </row>
    <row r="44" spans="1:6">
      <c r="A44" s="21"/>
      <c r="B44" s="2"/>
      <c r="C44" s="2"/>
      <c r="D44" s="2"/>
    </row>
    <row r="45" spans="1:6">
      <c r="A45" s="21"/>
      <c r="B45" s="2"/>
      <c r="C45" s="2"/>
      <c r="D45" s="2"/>
    </row>
    <row r="46" spans="1:6">
      <c r="A46" s="21"/>
      <c r="B46" s="2"/>
      <c r="C46" s="2"/>
      <c r="D46" s="2"/>
    </row>
    <row r="47" spans="1:6">
      <c r="A47" s="21"/>
      <c r="B47" s="2"/>
      <c r="C47" s="2"/>
      <c r="D47" s="2"/>
    </row>
  </sheetData>
  <mergeCells count="2">
    <mergeCell ref="A2:D2"/>
    <mergeCell ref="A4:D4"/>
  </mergeCells>
  <pageMargins left="0.70866141732283472" right="0.31496062992125984" top="0.55118110236220474" bottom="0.35433070866141736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доход-расход-1 кв.2019г</vt:lpstr>
      <vt:lpstr>1 полугодие 19г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Главбух</cp:lastModifiedBy>
  <cp:lastPrinted>2019-11-06T06:33:59Z</cp:lastPrinted>
  <dcterms:created xsi:type="dcterms:W3CDTF">2015-09-30T11:21:26Z</dcterms:created>
  <dcterms:modified xsi:type="dcterms:W3CDTF">2019-11-06T08:13:12Z</dcterms:modified>
</cp:coreProperties>
</file>