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 name="Лист2" sheetId="2" r:id="rId2"/>
    <sheet name="Лист3" sheetId="3" r:id="rId3"/>
  </sheets>
  <definedNames>
    <definedName name="_xlnm.Print_Area" localSheetId="0">Лист1!$A$1:$G$109</definedName>
  </definedNames>
  <calcPr calcId="145621" refMode="R1C1"/>
</workbook>
</file>

<file path=xl/calcChain.xml><?xml version="1.0" encoding="utf-8"?>
<calcChain xmlns="http://schemas.openxmlformats.org/spreadsheetml/2006/main">
  <c r="D98" i="1" l="1"/>
  <c r="D104" i="1" l="1"/>
  <c r="D103" i="1"/>
  <c r="D102" i="1"/>
  <c r="D101" i="1"/>
  <c r="D100" i="1"/>
  <c r="D99" i="1"/>
  <c r="G42" i="1" l="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43" i="1" l="1"/>
</calcChain>
</file>

<file path=xl/sharedStrings.xml><?xml version="1.0" encoding="utf-8"?>
<sst xmlns="http://schemas.openxmlformats.org/spreadsheetml/2006/main" count="317" uniqueCount="138">
  <si>
    <t>№ п/п</t>
  </si>
  <si>
    <t>Техническая спецификация</t>
  </si>
  <si>
    <t>Ед.изм.</t>
  </si>
  <si>
    <t>Кол-во</t>
  </si>
  <si>
    <t>Цена за единицу по лотам</t>
  </si>
  <si>
    <t>Сумма по лотам</t>
  </si>
  <si>
    <t>1. Потенциальные поставщики, представившие ценовое предложение в установленные сроки:</t>
  </si>
  <si>
    <t>Наименование потенциального поставщика</t>
  </si>
  <si>
    <t>Местонахождение потенциального поставщика</t>
  </si>
  <si>
    <r>
      <t xml:space="preserve"> </t>
    </r>
    <r>
      <rPr>
        <b/>
        <sz val="10"/>
        <color rgb="FF000000"/>
        <rFont val="Times New Roman"/>
        <family val="1"/>
        <charset val="204"/>
      </rPr>
      <t>Дата и время представления ценового предложения</t>
    </r>
  </si>
  <si>
    <t>При процедуре вскрытия конвертов с ценовыми предложениями присутствовали следующие представители потенциальных поставщиков</t>
  </si>
  <si>
    <t>Наименование поставщика</t>
  </si>
  <si>
    <t>Цена поданной заявки</t>
  </si>
  <si>
    <t>Cоответствие заявки</t>
  </si>
  <si>
    <t>Торговое наименование</t>
  </si>
  <si>
    <t>Победитель или причина несоответствия</t>
  </si>
  <si>
    <t>3.Наименование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</si>
  <si>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t>Место нахождение потенциального поставщика</t>
  </si>
  <si>
    <t>Сумма договора, в тенге</t>
  </si>
  <si>
    <t>ИТОГО:</t>
  </si>
  <si>
    <t>да</t>
  </si>
  <si>
    <t>№ лота</t>
  </si>
  <si>
    <t>штука</t>
  </si>
  <si>
    <t>Наименование лекарственных средств и медицинских изделий (МНН)</t>
  </si>
  <si>
    <t>упаковка</t>
  </si>
  <si>
    <t>флакон</t>
  </si>
  <si>
    <t xml:space="preserve">                                                               Директор                                                                                                Кодасбаев А.Т.</t>
  </si>
  <si>
    <t xml:space="preserve">                                                               Начальник отдела
                                                               государственных закупок                                                                    Жапарқұл С.Ә.</t>
  </si>
  <si>
    <t>заявки не поступали</t>
  </si>
  <si>
    <t>закуп не состоялся</t>
  </si>
  <si>
    <t>гл.10 п.140</t>
  </si>
  <si>
    <t>гл. 10 п.139</t>
  </si>
  <si>
    <t>2. Наименование  потенциальных поставщиков, представивших ценовые предложения с указанием номеров лотов, по которым принимает участие каждый из потенциальных поставщиков, которые оглашены всем присутствующим при вскрытии ценовых предложений:</t>
  </si>
  <si>
    <t>Аргинин (тивортин)</t>
  </si>
  <si>
    <t>Раствор для инфузий, 4,2 %, 100 мл, № 1</t>
  </si>
  <si>
    <t>Линезолид</t>
  </si>
  <si>
    <t>Раствор для инфузий, 2 мг/мл, 300 мл № 1</t>
  </si>
  <si>
    <t>Парацетамол</t>
  </si>
  <si>
    <t>Суспензия, 120мг/5мл, 100 мл, №1</t>
  </si>
  <si>
    <t>Натрия хлорид</t>
  </si>
  <si>
    <t>Раствор для инфузий, 0,9 %, 100 мл, №1</t>
  </si>
  <si>
    <t>Раствор для инфузий, 0,9 %, 250 мл, №1</t>
  </si>
  <si>
    <t>Глюкоза</t>
  </si>
  <si>
    <t>Раствор для инфузий, 5%, 200 мл №1</t>
  </si>
  <si>
    <t>Стерофундин</t>
  </si>
  <si>
    <t>Раствор для инфузий, 1000 мл</t>
  </si>
  <si>
    <t>Валсартан</t>
  </si>
  <si>
    <t>Таблетки, покрытые пленочной оболочкой, 160 мг</t>
  </si>
  <si>
    <t>таблетка</t>
  </si>
  <si>
    <t>Таблетки, покрытые пленочной оболочкой, 80 мг</t>
  </si>
  <si>
    <t>Таблетки, покрытые пленочной оболочкой, 40 мг</t>
  </si>
  <si>
    <t xml:space="preserve">Эмпаглифлозин </t>
  </si>
  <si>
    <t>Таблетки, покрытые пленочной оболочкой, 25 мг</t>
  </si>
  <si>
    <t>Фамотидин (Квамател)</t>
  </si>
  <si>
    <t>Порошок лиофилизированный для приготовления раствора для инъекций в комплекте с растворителем (0.9 % раствор натрия хлорида), 20 мг</t>
  </si>
  <si>
    <t>Цоликлон Анти-А 10 мл</t>
  </si>
  <si>
    <t>Цоликлоны Анти-B  10 мл</t>
  </si>
  <si>
    <t>Цоликлоны Анти-АB  10 мл</t>
  </si>
  <si>
    <t>Цоликлоны Анти-D Супер 5 мл</t>
  </si>
  <si>
    <t>Морфина гидрохлорид</t>
  </si>
  <si>
    <t>Раствор для инъекций, 1% , 1 мл</t>
  </si>
  <si>
    <t>ампула</t>
  </si>
  <si>
    <t>Диазепам (реланиум)</t>
  </si>
  <si>
    <t>Раствор для внутримышечных и внутривенных инъекций, 5 мг/мл, 2 мл</t>
  </si>
  <si>
    <t>Тримеперидин (Промедол)</t>
  </si>
  <si>
    <t>Раствор для инъекций, 2 %, 1 мл</t>
  </si>
  <si>
    <t>Фентанил</t>
  </si>
  <si>
    <t>Раствор для инъекций, 005%, 2 мл</t>
  </si>
  <si>
    <t>Натрия оксибат</t>
  </si>
  <si>
    <t>Раствор для инъекций, 200 мг/мл, 10 мл</t>
  </si>
  <si>
    <t>Шприц инъекционный трехкомпонентный стерильный однократного применения объемами: 20 мл</t>
  </si>
  <si>
    <t>Шприц инъекционный трехкомпонентный стерильный однократного применения объемами: 20 мл с иглой 20Gx11/2"</t>
  </si>
  <si>
    <t>Шприц  инъекционный трехкомпонентный стерильный однократного применения объемами: 10 мл</t>
  </si>
  <si>
    <t>Шприц  инъекционный трехкомпонентный стерильный однократного применения объемами: 10 мл с иглой 21Gx11/2"</t>
  </si>
  <si>
    <t>Шприц инъекционный трехкомпонентный стерильный однократного применения объемами: 5мл</t>
  </si>
  <si>
    <t>Шприц инъекционный трехкомпонентный стерильный однократного применения объемами: 5мл с иглой 22Gx11/2"</t>
  </si>
  <si>
    <t>Шприц инъекционный трехкомпонентный стерильный однократного применения объемами: 50мл</t>
  </si>
  <si>
    <t>Шприц инъекционный трехкомпонентный стерильный однократного применения объемами: 50мл с иглой 18G*1-1/2</t>
  </si>
  <si>
    <t>Электроды эндокардиальные  временные для наружных кардио-стимуляторов</t>
  </si>
  <si>
    <t xml:space="preserve">Режим стимуляции VVI, VOO. Максимальный диаметр 5.7 F. Общая длина 130 см. Полезная длина 110 см. Конфигурация дистального конца - изогнутый. Контакт дистальный (катод V) 5.7 F. Площадь 12 мм2. Материал - титан. Эл. сопротивление спирали катода 60 Ом. Контакт проксимальный (анод V) 5.4 F. Площадь 22 мм2. Материал - FeCrNi. Эл. сопротивление спирали анода 60 Ом. Межконтактное расстояние 10 мм. Изолятор 5.4 F. Материал полиэтилен рентгеноконтрастный. Коннектор однополюсные штекеры 2 мм, «-» чёрный, «+»красный, с защитными колпачками. Опции: направитель 0.35 мм. Использование направителя и чёткая рентгеноконтрастность обеспечивают лёгкое проведение и оптимальное позиционирование электрода. Защитные колпачки на штекерах обеспечивают повышенную безопасность от попадания на контакты электрода статического электричества. Водонепроницаемый клапан (для введения направителя) обеспечивает безопасную работу электрода при попадании на него жидкости. Совместим практически со всеми существующими разъёмами наружных ЭКС. Изодиаметрическая форма дистального конца электрода обеспечивает лёгкое удаление при деимплантации. </t>
  </si>
  <si>
    <t>Термопленка  20,3х25,4</t>
  </si>
  <si>
    <t xml:space="preserve">Медицинская термографическая пленка для общей рентгенографии  20,3х25,4, 8х10 дюймов. Пленка на 168-микронной PET подложке. Максимальная оптическая плотность:&gt;3.0. Полностью утилизируемая упаковка. Дневная загрузка (пленка не чувствительна к свету) Термоэмульсионный слой изготовлен  на основе AgOS и активатора. Обязательно предоставить сертификат безопасности. </t>
  </si>
  <si>
    <t>пачка</t>
  </si>
  <si>
    <t>Термопленка  25,4х30,5</t>
  </si>
  <si>
    <t xml:space="preserve">Медицинская термографическая пленка для общей рентгенографии  20,3х25,4 №100 8х10 дюймов. Пленка на 168-микронной PET подложке. Максимальная оптическая плотность:&gt;3.0. Полностью утилизируемая упаковка. Дневная загрузка (пленка не чувствительна к свету). Термоэмульсионный слой изготовлен  на основе AgOS и активатора. Обязательно предоставить сертификат безопасности. </t>
  </si>
  <si>
    <t xml:space="preserve">Термопленка  35х43 </t>
  </si>
  <si>
    <t xml:space="preserve">Медицинская термографическая пленка для общей рентгенографии  35х43, 14х17 дюймов. Пленка DRYSTAR DT5B на 168-микронной PET подложке. Максимальная оптическая плотность:&gt;3.0. Полностью утилизируемая упаковка. Дневная загрузка (пленка не чувствительна к свету) Термоэмульсионный слой изготовлен  на основе AgOS и активатора. Обязательно предоставить сертификат безопасности. </t>
  </si>
  <si>
    <t xml:space="preserve">Аспирационные и инъекционные фильтр-канюли для многодозных флаконов объемом 3 - 1000 мл. </t>
  </si>
  <si>
    <t xml:space="preserve">Аспирационные и инъекционные фильтр-канюли для многодозных флаконов объемом 3 - 1000 мл. 
Стандартный наконечник с антибактериальным воздушным фильтром 0,45 мкм, зеленый. 
Корпус: АБС/САН. Защитная крышка и защелка из полиэтилена. Фильтр: акриловый сополимер на нейлоновой основе. Не содержит латекс, ПВХ, ДЭГФ. </t>
  </si>
  <si>
    <t>Иглы бабочки</t>
  </si>
  <si>
    <t>Иглы бабочки в комплекте с луэр-адаптером, Наборы для сбора крови + держатель размерами 23Gх3/4” (0,6х19мм) с длиной катетера не менее 19см</t>
  </si>
  <si>
    <t>Наконечник для дозатора (200 мкл) в уп 1000 шт</t>
  </si>
  <si>
    <t>Наконечник для дозатора тип 1 вместимость не менее 200 мкл (желтый) в уп 1000 штук.</t>
  </si>
  <si>
    <t>Наконечники для дозатора (100-1000  мкл) в уп 500 шт</t>
  </si>
  <si>
    <t>Наконечники для дозаторов (100-1000 мкл) №500 в упаковке 500 штук</t>
  </si>
  <si>
    <t>Пробирка микро-центрифужная 1,5 мл, с делением, п/п №500</t>
  </si>
  <si>
    <t xml:space="preserve">Протокол об утверждении итогов по закупкам лекарственных средств и (или) изделий медицинского назначения на 2023 год
способом запроса ценовых предложений – №П-2
Отдел государственных закупок                                                                                                                                                                                                                                                        19 января 2023г.
Государственное коммунальное предприятие на праве хозяйственного ведения «Городской кардиологический центр» Управления здравоохранения г.Алматы, 050012, г.Алматы, ул. Толе би, 93 провел закуп способом запроса ценовых предложений.
</t>
  </si>
  <si>
    <t>ТОО "НаноФарм"</t>
  </si>
  <si>
    <t>Экспериментальная база, д.№3А</t>
  </si>
  <si>
    <t>ЭЛВИ модель 215-110</t>
  </si>
  <si>
    <t>гл.10 п.139</t>
  </si>
  <si>
    <t>ТОО "FARM ALLIANCE"</t>
  </si>
  <si>
    <t>г. Алматы, мкр.,Самгау, ул. Кокорай, 2/2 БЦ "Массагет" 2 этаж, офис 237</t>
  </si>
  <si>
    <t>наконечники0-200 мкл</t>
  </si>
  <si>
    <t>Eppendorf</t>
  </si>
  <si>
    <t>ТОО "Альянс-Фарм"</t>
  </si>
  <si>
    <t>г.Алматы, Суюнбая 153 офис 29</t>
  </si>
  <si>
    <t>12.01.2023г.  15:19</t>
  </si>
  <si>
    <t>13.01.2023г.  11:10</t>
  </si>
  <si>
    <t>16.01.2023г. 10:22</t>
  </si>
  <si>
    <t>нет</t>
  </si>
  <si>
    <t>ТОО "Kelun-Kazpharm"</t>
  </si>
  <si>
    <t>Алматинская обл., Ельтайский с/о, с.Кокузек, 1147</t>
  </si>
  <si>
    <t>16.01.2023г. 11:41</t>
  </si>
  <si>
    <t>п.14 гл.5</t>
  </si>
  <si>
    <t>не соответствие требованиям пп.1 п.105. В ценовом предложений нет номер закупа, график поставок в апреле. Что не соответствует требованиям заказчика</t>
  </si>
  <si>
    <t>ПТ "Сагиндыков и К"</t>
  </si>
  <si>
    <t>г.Шымкент, ул. Желтоксан зд-35</t>
  </si>
  <si>
    <t>16.01.2023г. 13:30</t>
  </si>
  <si>
    <t>Промедол</t>
  </si>
  <si>
    <t>ТОО "ГЕЛИКА"</t>
  </si>
  <si>
    <t>г.Петропавловск, ул. Маяковского,95</t>
  </si>
  <si>
    <t>16.01.2023г. 14:34</t>
  </si>
  <si>
    <t>Цоликлон</t>
  </si>
  <si>
    <t>ТОО "Pharmprovide"</t>
  </si>
  <si>
    <t>г.Алматы, ул. Блока 14</t>
  </si>
  <si>
    <t>17.01.2023г. 11:00</t>
  </si>
  <si>
    <t>AGFA DRYSTAR</t>
  </si>
  <si>
    <t>ТОО "Алауфарма"</t>
  </si>
  <si>
    <t>г.Алматы, мкр. Шугыла, ул. Жуалы, д. 28,2</t>
  </si>
  <si>
    <t>17.01.2023г. 11:23</t>
  </si>
  <si>
    <t>Тивортин</t>
  </si>
  <si>
    <t>ТОО "INKAR"</t>
  </si>
  <si>
    <t>г.Алматы, пр.Сейфуллина, угол, ул№ Маметовой, д№404/67</t>
  </si>
  <si>
    <t>17.01.2023г. 14:40</t>
  </si>
  <si>
    <t>Ванатекс</t>
  </si>
  <si>
    <t>Валсартан-Тева</t>
  </si>
  <si>
    <t>гл. 10 п.140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</si>
</sst>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Times New Roman"/>
      <family val="1"/>
      <charset val="204"/>
    </font>
    <font>
      <sz val="11"/>
      <color theme="1"/>
      <name val="Times New Roman"/>
      <family val="1"/>
      <charset val="204"/>
    </font>
    <font>
      <b/>
      <sz val="10"/>
      <color theme="1"/>
      <name val="Times New Roman"/>
      <family val="1"/>
      <charset val="204"/>
    </font>
    <font>
      <b/>
      <sz val="10"/>
      <color rgb="FF000000"/>
      <name val="Times New Roman"/>
      <family val="1"/>
      <charset val="204"/>
    </font>
    <font>
      <b/>
      <sz val="11"/>
      <color rgb="FF000000"/>
      <name val="Times New Roman"/>
      <family val="1"/>
      <charset val="204"/>
    </font>
    <font>
      <sz val="11"/>
      <color rgb="FF000000"/>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8">
    <xf numFmtId="0" fontId="0" fillId="0" borderId="0" xfId="0"/>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0" xfId="0" applyFont="1" applyAlignment="1">
      <alignment horizontal="left"/>
    </xf>
    <xf numFmtId="0" fontId="3" fillId="0" borderId="3" xfId="0" applyFont="1" applyBorder="1" applyAlignment="1">
      <alignment horizontal="center" vertical="center" wrapText="1"/>
    </xf>
    <xf numFmtId="4" fontId="3" fillId="0" borderId="0"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5"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2" fillId="2" borderId="0" xfId="0" applyNumberFormat="1" applyFont="1" applyFill="1" applyBorder="1" applyAlignment="1">
      <alignment horizontal="center" vertical="center" wrapText="1"/>
    </xf>
    <xf numFmtId="4" fontId="2" fillId="0" borderId="0" xfId="0" applyNumberFormat="1" applyFont="1" applyBorder="1" applyAlignment="1">
      <alignment horizontal="center" vertical="center" wrapText="1"/>
    </xf>
    <xf numFmtId="0" fontId="0" fillId="0" borderId="0" xfId="0" applyFont="1" applyBorder="1"/>
    <xf numFmtId="0" fontId="6" fillId="2" borderId="0" xfId="0" applyFont="1" applyFill="1" applyBorder="1" applyAlignment="1">
      <alignment horizontal="center" vertical="center" wrapText="1"/>
    </xf>
    <xf numFmtId="0" fontId="6"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4" fontId="2" fillId="2" borderId="1" xfId="0" applyNumberFormat="1" applyFont="1" applyFill="1" applyBorder="1" applyAlignment="1">
      <alignment horizontal="center" vertical="center" wrapText="1"/>
    </xf>
    <xf numFmtId="22" fontId="6"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0" fillId="0" borderId="0" xfId="0" applyFont="1" applyBorder="1" applyAlignment="1">
      <alignment vertical="center"/>
    </xf>
    <xf numFmtId="0" fontId="2" fillId="0" borderId="2" xfId="0" applyFont="1" applyBorder="1" applyAlignment="1">
      <alignment horizontal="left" wrapText="1"/>
    </xf>
    <xf numFmtId="0" fontId="6" fillId="2" borderId="7"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2" fillId="0" borderId="2" xfId="0" applyFont="1" applyBorder="1" applyAlignment="1">
      <alignment horizontal="left"/>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22"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1" fillId="0" borderId="0" xfId="0" applyFont="1" applyBorder="1" applyAlignment="1">
      <alignment horizontal="left" wrapText="1"/>
    </xf>
    <xf numFmtId="22" fontId="6" fillId="0" borderId="3" xfId="0" applyNumberFormat="1" applyFont="1" applyBorder="1" applyAlignment="1">
      <alignment horizontal="center" vertical="center" wrapText="1"/>
    </xf>
    <xf numFmtId="22" fontId="6" fillId="0" borderId="4"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2" fillId="0" borderId="0" xfId="0" applyFont="1" applyBorder="1" applyAlignment="1">
      <alignment horizontal="left" wrapText="1"/>
    </xf>
    <xf numFmtId="4" fontId="6" fillId="2" borderId="3" xfId="0" applyNumberFormat="1" applyFont="1" applyFill="1" applyBorder="1" applyAlignment="1">
      <alignment horizontal="center" vertical="center" wrapText="1"/>
    </xf>
    <xf numFmtId="4" fontId="6" fillId="2" borderId="5" xfId="0" applyNumberFormat="1" applyFont="1" applyFill="1" applyBorder="1" applyAlignment="1">
      <alignment horizontal="center" vertical="center" wrapText="1"/>
    </xf>
    <xf numFmtId="4" fontId="6" fillId="2" borderId="4"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0" xfId="0" applyFont="1" applyAlignment="1">
      <alignment horizontal="left" vertical="center"/>
    </xf>
    <xf numFmtId="0" fontId="2" fillId="2" borderId="0" xfId="0" applyFont="1" applyFill="1" applyBorder="1" applyAlignment="1">
      <alignment horizontal="left" wrapText="1"/>
    </xf>
    <xf numFmtId="4" fontId="6" fillId="2" borderId="1" xfId="0" applyNumberFormat="1"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
  <sheetViews>
    <sheetView tabSelected="1" view="pageBreakPreview" topLeftCell="A81" zoomScale="85" zoomScaleNormal="100" zoomScaleSheetLayoutView="85" workbookViewId="0">
      <selection activeCell="D99" sqref="D99:G99"/>
    </sheetView>
  </sheetViews>
  <sheetFormatPr defaultRowHeight="15" x14ac:dyDescent="0.25"/>
  <cols>
    <col min="1" max="1" width="5.42578125" style="14" customWidth="1"/>
    <col min="2" max="2" width="22.28515625" style="14" customWidth="1"/>
    <col min="3" max="3" width="58.85546875" style="14" customWidth="1"/>
    <col min="4" max="4" width="13.42578125" style="14" customWidth="1"/>
    <col min="5" max="5" width="23" style="14" customWidth="1"/>
    <col min="6" max="6" width="21.7109375" style="14" customWidth="1"/>
    <col min="7" max="7" width="28.42578125" style="14" customWidth="1"/>
    <col min="8" max="16384" width="9.140625" style="14"/>
  </cols>
  <sheetData>
    <row r="1" spans="1:7" x14ac:dyDescent="0.25">
      <c r="A1" s="30" t="s">
        <v>96</v>
      </c>
      <c r="B1" s="31"/>
      <c r="C1" s="31"/>
      <c r="D1" s="31"/>
      <c r="E1" s="31"/>
      <c r="F1" s="31"/>
      <c r="G1" s="31"/>
    </row>
    <row r="2" spans="1:7" x14ac:dyDescent="0.25">
      <c r="A2" s="31"/>
      <c r="B2" s="31"/>
      <c r="C2" s="31"/>
      <c r="D2" s="31"/>
      <c r="E2" s="31"/>
      <c r="F2" s="31"/>
      <c r="G2" s="31"/>
    </row>
    <row r="3" spans="1:7" x14ac:dyDescent="0.25">
      <c r="A3" s="31"/>
      <c r="B3" s="31"/>
      <c r="C3" s="31"/>
      <c r="D3" s="31"/>
      <c r="E3" s="31"/>
      <c r="F3" s="31"/>
      <c r="G3" s="31"/>
    </row>
    <row r="4" spans="1:7" x14ac:dyDescent="0.25">
      <c r="A4" s="31"/>
      <c r="B4" s="31"/>
      <c r="C4" s="31"/>
      <c r="D4" s="31"/>
      <c r="E4" s="31"/>
      <c r="F4" s="31"/>
      <c r="G4" s="31"/>
    </row>
    <row r="5" spans="1:7" x14ac:dyDescent="0.25">
      <c r="A5" s="31"/>
      <c r="B5" s="31"/>
      <c r="C5" s="31"/>
      <c r="D5" s="31"/>
      <c r="E5" s="31"/>
      <c r="F5" s="31"/>
      <c r="G5" s="31"/>
    </row>
    <row r="6" spans="1:7" x14ac:dyDescent="0.25">
      <c r="A6" s="31"/>
      <c r="B6" s="31"/>
      <c r="C6" s="31"/>
      <c r="D6" s="31"/>
      <c r="E6" s="31"/>
      <c r="F6" s="31"/>
      <c r="G6" s="31"/>
    </row>
    <row r="7" spans="1:7" x14ac:dyDescent="0.25">
      <c r="A7" s="31"/>
      <c r="B7" s="31"/>
      <c r="C7" s="31"/>
      <c r="D7" s="31"/>
      <c r="E7" s="31"/>
      <c r="F7" s="31"/>
      <c r="G7" s="31"/>
    </row>
    <row r="8" spans="1:7" ht="71.25" x14ac:dyDescent="0.25">
      <c r="A8" s="6" t="s">
        <v>21</v>
      </c>
      <c r="B8" s="6" t="s">
        <v>23</v>
      </c>
      <c r="C8" s="6" t="s">
        <v>1</v>
      </c>
      <c r="D8" s="7" t="s">
        <v>2</v>
      </c>
      <c r="E8" s="7" t="s">
        <v>3</v>
      </c>
      <c r="F8" s="6" t="s">
        <v>4</v>
      </c>
      <c r="G8" s="6" t="s">
        <v>5</v>
      </c>
    </row>
    <row r="9" spans="1:7" x14ac:dyDescent="0.25">
      <c r="A9" s="8">
        <v>1</v>
      </c>
      <c r="B9" s="21" t="s">
        <v>33</v>
      </c>
      <c r="C9" s="22" t="s">
        <v>34</v>
      </c>
      <c r="D9" s="22" t="s">
        <v>25</v>
      </c>
      <c r="E9" s="23">
        <v>1000</v>
      </c>
      <c r="F9" s="24">
        <v>4220.34</v>
      </c>
      <c r="G9" s="24">
        <f t="shared" ref="G9:G42" si="0">E9*F9</f>
        <v>4220340</v>
      </c>
    </row>
    <row r="10" spans="1:7" x14ac:dyDescent="0.25">
      <c r="A10" s="8">
        <v>2</v>
      </c>
      <c r="B10" s="21" t="s">
        <v>35</v>
      </c>
      <c r="C10" s="22" t="s">
        <v>36</v>
      </c>
      <c r="D10" s="22" t="s">
        <v>25</v>
      </c>
      <c r="E10" s="23">
        <v>100</v>
      </c>
      <c r="F10" s="24">
        <v>15343.87</v>
      </c>
      <c r="G10" s="24">
        <f t="shared" si="0"/>
        <v>1534387</v>
      </c>
    </row>
    <row r="11" spans="1:7" x14ac:dyDescent="0.25">
      <c r="A11" s="8">
        <v>3</v>
      </c>
      <c r="B11" s="21" t="s">
        <v>37</v>
      </c>
      <c r="C11" s="22" t="s">
        <v>38</v>
      </c>
      <c r="D11" s="22" t="s">
        <v>25</v>
      </c>
      <c r="E11" s="23">
        <v>500</v>
      </c>
      <c r="F11" s="24">
        <v>658.5</v>
      </c>
      <c r="G11" s="24">
        <f t="shared" si="0"/>
        <v>329250</v>
      </c>
    </row>
    <row r="12" spans="1:7" x14ac:dyDescent="0.25">
      <c r="A12" s="8">
        <v>4</v>
      </c>
      <c r="B12" s="21" t="s">
        <v>39</v>
      </c>
      <c r="C12" s="22" t="s">
        <v>40</v>
      </c>
      <c r="D12" s="22" t="s">
        <v>25</v>
      </c>
      <c r="E12" s="23">
        <v>10000</v>
      </c>
      <c r="F12" s="24">
        <v>73.28</v>
      </c>
      <c r="G12" s="24">
        <f t="shared" si="0"/>
        <v>732800</v>
      </c>
    </row>
    <row r="13" spans="1:7" x14ac:dyDescent="0.25">
      <c r="A13" s="8">
        <v>5</v>
      </c>
      <c r="B13" s="21" t="s">
        <v>39</v>
      </c>
      <c r="C13" s="22" t="s">
        <v>41</v>
      </c>
      <c r="D13" s="22" t="s">
        <v>25</v>
      </c>
      <c r="E13" s="23">
        <v>40000</v>
      </c>
      <c r="F13" s="24">
        <v>77.13</v>
      </c>
      <c r="G13" s="24">
        <f t="shared" si="0"/>
        <v>3085200</v>
      </c>
    </row>
    <row r="14" spans="1:7" x14ac:dyDescent="0.25">
      <c r="A14" s="8">
        <v>6</v>
      </c>
      <c r="B14" s="21" t="s">
        <v>42</v>
      </c>
      <c r="C14" s="22" t="s">
        <v>43</v>
      </c>
      <c r="D14" s="22" t="s">
        <v>25</v>
      </c>
      <c r="E14" s="23">
        <v>30000</v>
      </c>
      <c r="F14" s="24">
        <v>178.75</v>
      </c>
      <c r="G14" s="24">
        <f t="shared" si="0"/>
        <v>5362500</v>
      </c>
    </row>
    <row r="15" spans="1:7" x14ac:dyDescent="0.25">
      <c r="A15" s="8">
        <v>7</v>
      </c>
      <c r="B15" s="21" t="s">
        <v>44</v>
      </c>
      <c r="C15" s="22" t="s">
        <v>45</v>
      </c>
      <c r="D15" s="22" t="s">
        <v>25</v>
      </c>
      <c r="E15" s="23">
        <v>2000</v>
      </c>
      <c r="F15" s="24">
        <v>990.3</v>
      </c>
      <c r="G15" s="24">
        <f t="shared" si="0"/>
        <v>1980600</v>
      </c>
    </row>
    <row r="16" spans="1:7" x14ac:dyDescent="0.25">
      <c r="A16" s="8">
        <v>8</v>
      </c>
      <c r="B16" s="21" t="s">
        <v>46</v>
      </c>
      <c r="C16" s="22" t="s">
        <v>47</v>
      </c>
      <c r="D16" s="22" t="s">
        <v>48</v>
      </c>
      <c r="E16" s="23">
        <v>500</v>
      </c>
      <c r="F16" s="24">
        <v>115.73</v>
      </c>
      <c r="G16" s="24">
        <f t="shared" si="0"/>
        <v>57865</v>
      </c>
    </row>
    <row r="17" spans="1:7" x14ac:dyDescent="0.25">
      <c r="A17" s="8">
        <v>9</v>
      </c>
      <c r="B17" s="21" t="s">
        <v>46</v>
      </c>
      <c r="C17" s="22" t="s">
        <v>49</v>
      </c>
      <c r="D17" s="22" t="s">
        <v>48</v>
      </c>
      <c r="E17" s="23">
        <v>500</v>
      </c>
      <c r="F17" s="24">
        <v>88.36</v>
      </c>
      <c r="G17" s="24">
        <f t="shared" si="0"/>
        <v>44180</v>
      </c>
    </row>
    <row r="18" spans="1:7" x14ac:dyDescent="0.25">
      <c r="A18" s="8">
        <v>10</v>
      </c>
      <c r="B18" s="21" t="s">
        <v>46</v>
      </c>
      <c r="C18" s="22" t="s">
        <v>50</v>
      </c>
      <c r="D18" s="22" t="s">
        <v>48</v>
      </c>
      <c r="E18" s="23">
        <v>500</v>
      </c>
      <c r="F18" s="24">
        <v>62.83</v>
      </c>
      <c r="G18" s="24">
        <f t="shared" si="0"/>
        <v>31415</v>
      </c>
    </row>
    <row r="19" spans="1:7" x14ac:dyDescent="0.25">
      <c r="A19" s="8">
        <v>11</v>
      </c>
      <c r="B19" s="21" t="s">
        <v>51</v>
      </c>
      <c r="C19" s="22" t="s">
        <v>52</v>
      </c>
      <c r="D19" s="22" t="s">
        <v>48</v>
      </c>
      <c r="E19" s="23">
        <v>2000</v>
      </c>
      <c r="F19" s="24">
        <v>501.98</v>
      </c>
      <c r="G19" s="24">
        <f t="shared" si="0"/>
        <v>1003960</v>
      </c>
    </row>
    <row r="20" spans="1:7" ht="45" x14ac:dyDescent="0.25">
      <c r="A20" s="8">
        <v>12</v>
      </c>
      <c r="B20" s="21" t="s">
        <v>53</v>
      </c>
      <c r="C20" s="22" t="s">
        <v>54</v>
      </c>
      <c r="D20" s="22" t="s">
        <v>25</v>
      </c>
      <c r="E20" s="23">
        <v>4000</v>
      </c>
      <c r="F20" s="24">
        <v>355.46</v>
      </c>
      <c r="G20" s="24">
        <f t="shared" si="0"/>
        <v>1421840</v>
      </c>
    </row>
    <row r="21" spans="1:7" ht="30" x14ac:dyDescent="0.25">
      <c r="A21" s="8">
        <v>13</v>
      </c>
      <c r="B21" s="21" t="s">
        <v>55</v>
      </c>
      <c r="C21" s="22" t="s">
        <v>55</v>
      </c>
      <c r="D21" s="22" t="s">
        <v>25</v>
      </c>
      <c r="E21" s="23">
        <v>40</v>
      </c>
      <c r="F21" s="24">
        <v>1000</v>
      </c>
      <c r="G21" s="24">
        <f t="shared" si="0"/>
        <v>40000</v>
      </c>
    </row>
    <row r="22" spans="1:7" ht="30" x14ac:dyDescent="0.25">
      <c r="A22" s="8">
        <v>14</v>
      </c>
      <c r="B22" s="21" t="s">
        <v>56</v>
      </c>
      <c r="C22" s="22" t="s">
        <v>56</v>
      </c>
      <c r="D22" s="22" t="s">
        <v>25</v>
      </c>
      <c r="E22" s="23">
        <v>40</v>
      </c>
      <c r="F22" s="24">
        <v>1000</v>
      </c>
      <c r="G22" s="24">
        <f t="shared" si="0"/>
        <v>40000</v>
      </c>
    </row>
    <row r="23" spans="1:7" ht="30" x14ac:dyDescent="0.25">
      <c r="A23" s="8">
        <v>15</v>
      </c>
      <c r="B23" s="21" t="s">
        <v>57</v>
      </c>
      <c r="C23" s="22" t="s">
        <v>57</v>
      </c>
      <c r="D23" s="22" t="s">
        <v>25</v>
      </c>
      <c r="E23" s="23">
        <v>80</v>
      </c>
      <c r="F23" s="24">
        <v>1000</v>
      </c>
      <c r="G23" s="24">
        <f t="shared" si="0"/>
        <v>80000</v>
      </c>
    </row>
    <row r="24" spans="1:7" ht="30" x14ac:dyDescent="0.25">
      <c r="A24" s="8">
        <v>16</v>
      </c>
      <c r="B24" s="21" t="s">
        <v>58</v>
      </c>
      <c r="C24" s="22" t="s">
        <v>58</v>
      </c>
      <c r="D24" s="22" t="s">
        <v>25</v>
      </c>
      <c r="E24" s="23">
        <v>100</v>
      </c>
      <c r="F24" s="24">
        <v>1000</v>
      </c>
      <c r="G24" s="24">
        <f t="shared" si="0"/>
        <v>100000</v>
      </c>
    </row>
    <row r="25" spans="1:7" x14ac:dyDescent="0.25">
      <c r="A25" s="8">
        <v>17</v>
      </c>
      <c r="B25" s="21" t="s">
        <v>59</v>
      </c>
      <c r="C25" s="22" t="s">
        <v>60</v>
      </c>
      <c r="D25" s="22" t="s">
        <v>61</v>
      </c>
      <c r="E25" s="23">
        <v>800</v>
      </c>
      <c r="F25" s="24">
        <v>132.09</v>
      </c>
      <c r="G25" s="24">
        <f t="shared" si="0"/>
        <v>105672</v>
      </c>
    </row>
    <row r="26" spans="1:7" ht="30" x14ac:dyDescent="0.25">
      <c r="A26" s="8">
        <v>18</v>
      </c>
      <c r="B26" s="21" t="s">
        <v>62</v>
      </c>
      <c r="C26" s="22" t="s">
        <v>63</v>
      </c>
      <c r="D26" s="22" t="s">
        <v>61</v>
      </c>
      <c r="E26" s="23">
        <v>3000</v>
      </c>
      <c r="F26" s="24">
        <v>130.85</v>
      </c>
      <c r="G26" s="24">
        <f t="shared" si="0"/>
        <v>392550</v>
      </c>
    </row>
    <row r="27" spans="1:7" ht="30" x14ac:dyDescent="0.25">
      <c r="A27" s="8">
        <v>19</v>
      </c>
      <c r="B27" s="21" t="s">
        <v>64</v>
      </c>
      <c r="C27" s="22" t="s">
        <v>65</v>
      </c>
      <c r="D27" s="22" t="s">
        <v>61</v>
      </c>
      <c r="E27" s="23">
        <v>2000</v>
      </c>
      <c r="F27" s="24">
        <v>216.05</v>
      </c>
      <c r="G27" s="24">
        <f t="shared" si="0"/>
        <v>432100</v>
      </c>
    </row>
    <row r="28" spans="1:7" x14ac:dyDescent="0.25">
      <c r="A28" s="8">
        <v>20</v>
      </c>
      <c r="B28" s="21" t="s">
        <v>66</v>
      </c>
      <c r="C28" s="22" t="s">
        <v>67</v>
      </c>
      <c r="D28" s="22" t="s">
        <v>61</v>
      </c>
      <c r="E28" s="23">
        <v>4000</v>
      </c>
      <c r="F28" s="24">
        <v>305.14999999999998</v>
      </c>
      <c r="G28" s="24">
        <f t="shared" si="0"/>
        <v>1220600</v>
      </c>
    </row>
    <row r="29" spans="1:7" x14ac:dyDescent="0.25">
      <c r="A29" s="8">
        <v>21</v>
      </c>
      <c r="B29" s="21" t="s">
        <v>68</v>
      </c>
      <c r="C29" s="22" t="s">
        <v>69</v>
      </c>
      <c r="D29" s="22" t="s">
        <v>61</v>
      </c>
      <c r="E29" s="23">
        <v>170</v>
      </c>
      <c r="F29" s="24">
        <v>150.72999999999999</v>
      </c>
      <c r="G29" s="24">
        <f t="shared" si="0"/>
        <v>25624.1</v>
      </c>
    </row>
    <row r="30" spans="1:7" ht="90" x14ac:dyDescent="0.25">
      <c r="A30" s="8">
        <v>22</v>
      </c>
      <c r="B30" s="21" t="s">
        <v>70</v>
      </c>
      <c r="C30" s="22" t="s">
        <v>71</v>
      </c>
      <c r="D30" s="22" t="s">
        <v>22</v>
      </c>
      <c r="E30" s="23">
        <v>20000</v>
      </c>
      <c r="F30" s="24">
        <v>31.08</v>
      </c>
      <c r="G30" s="24">
        <f t="shared" si="0"/>
        <v>621600</v>
      </c>
    </row>
    <row r="31" spans="1:7" ht="90" x14ac:dyDescent="0.25">
      <c r="A31" s="8">
        <v>23</v>
      </c>
      <c r="B31" s="21" t="s">
        <v>72</v>
      </c>
      <c r="C31" s="22" t="s">
        <v>73</v>
      </c>
      <c r="D31" s="22" t="s">
        <v>22</v>
      </c>
      <c r="E31" s="23">
        <v>100000</v>
      </c>
      <c r="F31" s="24">
        <v>24.71</v>
      </c>
      <c r="G31" s="24">
        <f t="shared" si="0"/>
        <v>2471000</v>
      </c>
    </row>
    <row r="32" spans="1:7" ht="90" x14ac:dyDescent="0.25">
      <c r="A32" s="8">
        <v>24</v>
      </c>
      <c r="B32" s="21" t="s">
        <v>74</v>
      </c>
      <c r="C32" s="22" t="s">
        <v>75</v>
      </c>
      <c r="D32" s="22" t="s">
        <v>22</v>
      </c>
      <c r="E32" s="23">
        <v>140000</v>
      </c>
      <c r="F32" s="24">
        <v>15.69</v>
      </c>
      <c r="G32" s="24">
        <f t="shared" si="0"/>
        <v>2196600</v>
      </c>
    </row>
    <row r="33" spans="1:7" ht="90" x14ac:dyDescent="0.25">
      <c r="A33" s="8">
        <v>25</v>
      </c>
      <c r="B33" s="21" t="s">
        <v>76</v>
      </c>
      <c r="C33" s="22" t="s">
        <v>77</v>
      </c>
      <c r="D33" s="22" t="s">
        <v>22</v>
      </c>
      <c r="E33" s="23">
        <v>150</v>
      </c>
      <c r="F33" s="24">
        <v>140</v>
      </c>
      <c r="G33" s="24">
        <f t="shared" si="0"/>
        <v>21000</v>
      </c>
    </row>
    <row r="34" spans="1:7" ht="330" x14ac:dyDescent="0.25">
      <c r="A34" s="8">
        <v>26</v>
      </c>
      <c r="B34" s="21" t="s">
        <v>78</v>
      </c>
      <c r="C34" s="22" t="s">
        <v>79</v>
      </c>
      <c r="D34" s="22" t="s">
        <v>22</v>
      </c>
      <c r="E34" s="23">
        <v>100</v>
      </c>
      <c r="F34" s="24">
        <v>65520</v>
      </c>
      <c r="G34" s="24">
        <f t="shared" si="0"/>
        <v>6552000</v>
      </c>
    </row>
    <row r="35" spans="1:7" ht="120" x14ac:dyDescent="0.25">
      <c r="A35" s="8">
        <v>27</v>
      </c>
      <c r="B35" s="21" t="s">
        <v>80</v>
      </c>
      <c r="C35" s="22" t="s">
        <v>81</v>
      </c>
      <c r="D35" s="22" t="s">
        <v>82</v>
      </c>
      <c r="E35" s="23">
        <v>5</v>
      </c>
      <c r="F35" s="24">
        <v>43000</v>
      </c>
      <c r="G35" s="24">
        <f t="shared" si="0"/>
        <v>215000</v>
      </c>
    </row>
    <row r="36" spans="1:7" ht="120" x14ac:dyDescent="0.25">
      <c r="A36" s="8">
        <v>28</v>
      </c>
      <c r="B36" s="21" t="s">
        <v>83</v>
      </c>
      <c r="C36" s="22" t="s">
        <v>84</v>
      </c>
      <c r="D36" s="22" t="s">
        <v>82</v>
      </c>
      <c r="E36" s="23">
        <v>10</v>
      </c>
      <c r="F36" s="24">
        <v>64000</v>
      </c>
      <c r="G36" s="24">
        <f t="shared" si="0"/>
        <v>640000</v>
      </c>
    </row>
    <row r="37" spans="1:7" ht="120" x14ac:dyDescent="0.25">
      <c r="A37" s="8">
        <v>29</v>
      </c>
      <c r="B37" s="21" t="s">
        <v>85</v>
      </c>
      <c r="C37" s="22" t="s">
        <v>86</v>
      </c>
      <c r="D37" s="22" t="s">
        <v>82</v>
      </c>
      <c r="E37" s="23">
        <v>20</v>
      </c>
      <c r="F37" s="24">
        <v>119000</v>
      </c>
      <c r="G37" s="24">
        <f t="shared" si="0"/>
        <v>2380000</v>
      </c>
    </row>
    <row r="38" spans="1:7" ht="105" x14ac:dyDescent="0.25">
      <c r="A38" s="8">
        <v>30</v>
      </c>
      <c r="B38" s="21" t="s">
        <v>87</v>
      </c>
      <c r="C38" s="22" t="s">
        <v>88</v>
      </c>
      <c r="D38" s="22" t="s">
        <v>22</v>
      </c>
      <c r="E38" s="23">
        <v>500</v>
      </c>
      <c r="F38" s="24">
        <v>1300</v>
      </c>
      <c r="G38" s="24">
        <f t="shared" si="0"/>
        <v>650000</v>
      </c>
    </row>
    <row r="39" spans="1:7" ht="45" x14ac:dyDescent="0.25">
      <c r="A39" s="8">
        <v>31</v>
      </c>
      <c r="B39" s="21" t="s">
        <v>89</v>
      </c>
      <c r="C39" s="22" t="s">
        <v>90</v>
      </c>
      <c r="D39" s="22" t="s">
        <v>22</v>
      </c>
      <c r="E39" s="23">
        <v>200</v>
      </c>
      <c r="F39" s="24">
        <v>230.72</v>
      </c>
      <c r="G39" s="24">
        <f t="shared" si="0"/>
        <v>46144</v>
      </c>
    </row>
    <row r="40" spans="1:7" ht="45" x14ac:dyDescent="0.25">
      <c r="A40" s="8">
        <v>32</v>
      </c>
      <c r="B40" s="21" t="s">
        <v>91</v>
      </c>
      <c r="C40" s="22" t="s">
        <v>92</v>
      </c>
      <c r="D40" s="22" t="s">
        <v>24</v>
      </c>
      <c r="E40" s="23">
        <v>2</v>
      </c>
      <c r="F40" s="24">
        <v>2000</v>
      </c>
      <c r="G40" s="24">
        <f t="shared" si="0"/>
        <v>4000</v>
      </c>
    </row>
    <row r="41" spans="1:7" ht="45" x14ac:dyDescent="0.25">
      <c r="A41" s="8">
        <v>33</v>
      </c>
      <c r="B41" s="21" t="s">
        <v>93</v>
      </c>
      <c r="C41" s="22" t="s">
        <v>94</v>
      </c>
      <c r="D41" s="22" t="s">
        <v>24</v>
      </c>
      <c r="E41" s="23">
        <v>4</v>
      </c>
      <c r="F41" s="24">
        <v>3200</v>
      </c>
      <c r="G41" s="24">
        <f t="shared" si="0"/>
        <v>12800</v>
      </c>
    </row>
    <row r="42" spans="1:7" ht="45" x14ac:dyDescent="0.25">
      <c r="A42" s="8">
        <v>34</v>
      </c>
      <c r="B42" s="21" t="s">
        <v>95</v>
      </c>
      <c r="C42" s="22" t="s">
        <v>95</v>
      </c>
      <c r="D42" s="22" t="s">
        <v>24</v>
      </c>
      <c r="E42" s="23">
        <v>8</v>
      </c>
      <c r="F42" s="24">
        <v>5460</v>
      </c>
      <c r="G42" s="24">
        <f t="shared" si="0"/>
        <v>43680</v>
      </c>
    </row>
    <row r="43" spans="1:7" x14ac:dyDescent="0.25">
      <c r="A43" s="9"/>
      <c r="B43" s="10" t="s">
        <v>19</v>
      </c>
      <c r="C43" s="11"/>
      <c r="D43" s="12"/>
      <c r="E43" s="9"/>
      <c r="F43" s="13"/>
      <c r="G43" s="5">
        <f>SUM(G9:G42)</f>
        <v>38094707.100000001</v>
      </c>
    </row>
    <row r="44" spans="1:7" x14ac:dyDescent="0.25">
      <c r="A44" s="32" t="s">
        <v>6</v>
      </c>
      <c r="B44" s="32"/>
      <c r="C44" s="32"/>
      <c r="D44" s="32"/>
      <c r="E44" s="32"/>
      <c r="F44" s="32"/>
      <c r="G44" s="32"/>
    </row>
    <row r="45" spans="1:7" ht="38.25" x14ac:dyDescent="0.25">
      <c r="A45" s="1" t="s">
        <v>0</v>
      </c>
      <c r="B45" s="2" t="s">
        <v>7</v>
      </c>
      <c r="C45" s="2" t="s">
        <v>8</v>
      </c>
      <c r="D45" s="33" t="s">
        <v>9</v>
      </c>
      <c r="E45" s="34"/>
      <c r="F45" s="35" t="s">
        <v>10</v>
      </c>
      <c r="G45" s="36"/>
    </row>
    <row r="46" spans="1:7" x14ac:dyDescent="0.25">
      <c r="A46" s="8">
        <v>1</v>
      </c>
      <c r="B46" s="16" t="s">
        <v>97</v>
      </c>
      <c r="C46" s="16" t="s">
        <v>98</v>
      </c>
      <c r="D46" s="37" t="s">
        <v>107</v>
      </c>
      <c r="E46" s="37"/>
      <c r="F46" s="38"/>
      <c r="G46" s="38"/>
    </row>
    <row r="47" spans="1:7" ht="30" x14ac:dyDescent="0.25">
      <c r="A47" s="8">
        <v>2</v>
      </c>
      <c r="B47" s="21" t="s">
        <v>101</v>
      </c>
      <c r="C47" s="21" t="s">
        <v>102</v>
      </c>
      <c r="D47" s="40" t="s">
        <v>108</v>
      </c>
      <c r="E47" s="41"/>
      <c r="F47" s="42"/>
      <c r="G47" s="43"/>
    </row>
    <row r="48" spans="1:7" x14ac:dyDescent="0.25">
      <c r="A48" s="8">
        <v>3</v>
      </c>
      <c r="B48" s="21" t="s">
        <v>105</v>
      </c>
      <c r="C48" s="21" t="s">
        <v>106</v>
      </c>
      <c r="D48" s="40" t="s">
        <v>109</v>
      </c>
      <c r="E48" s="41"/>
      <c r="F48" s="42"/>
      <c r="G48" s="43"/>
    </row>
    <row r="49" spans="1:7" x14ac:dyDescent="0.25">
      <c r="A49" s="8">
        <v>4</v>
      </c>
      <c r="B49" s="21" t="s">
        <v>111</v>
      </c>
      <c r="C49" s="21" t="s">
        <v>112</v>
      </c>
      <c r="D49" s="40" t="s">
        <v>113</v>
      </c>
      <c r="E49" s="41"/>
      <c r="F49" s="42"/>
      <c r="G49" s="43"/>
    </row>
    <row r="50" spans="1:7" x14ac:dyDescent="0.25">
      <c r="A50" s="8">
        <v>5</v>
      </c>
      <c r="B50" s="21" t="s">
        <v>116</v>
      </c>
      <c r="C50" s="21" t="s">
        <v>117</v>
      </c>
      <c r="D50" s="40" t="s">
        <v>118</v>
      </c>
      <c r="E50" s="41"/>
      <c r="F50" s="42"/>
      <c r="G50" s="43"/>
    </row>
    <row r="51" spans="1:7" x14ac:dyDescent="0.25">
      <c r="A51" s="8">
        <v>6</v>
      </c>
      <c r="B51" s="21" t="s">
        <v>120</v>
      </c>
      <c r="C51" s="21" t="s">
        <v>121</v>
      </c>
      <c r="D51" s="40" t="s">
        <v>122</v>
      </c>
      <c r="E51" s="41"/>
      <c r="F51" s="42"/>
      <c r="G51" s="43"/>
    </row>
    <row r="52" spans="1:7" x14ac:dyDescent="0.25">
      <c r="A52" s="8">
        <v>7</v>
      </c>
      <c r="B52" s="21" t="s">
        <v>124</v>
      </c>
      <c r="C52" s="21" t="s">
        <v>125</v>
      </c>
      <c r="D52" s="40" t="s">
        <v>126</v>
      </c>
      <c r="E52" s="41"/>
      <c r="F52" s="42"/>
      <c r="G52" s="43"/>
    </row>
    <row r="53" spans="1:7" x14ac:dyDescent="0.25">
      <c r="A53" s="8">
        <v>8</v>
      </c>
      <c r="B53" s="21" t="s">
        <v>128</v>
      </c>
      <c r="C53" s="21" t="s">
        <v>129</v>
      </c>
      <c r="D53" s="40" t="s">
        <v>130</v>
      </c>
      <c r="E53" s="41"/>
      <c r="F53" s="42"/>
      <c r="G53" s="43"/>
    </row>
    <row r="54" spans="1:7" x14ac:dyDescent="0.25">
      <c r="A54" s="8">
        <v>9</v>
      </c>
      <c r="B54" s="21" t="s">
        <v>132</v>
      </c>
      <c r="C54" s="21" t="s">
        <v>133</v>
      </c>
      <c r="D54" s="40" t="s">
        <v>134</v>
      </c>
      <c r="E54" s="41"/>
      <c r="F54" s="42"/>
      <c r="G54" s="43"/>
    </row>
    <row r="55" spans="1:7" x14ac:dyDescent="0.25">
      <c r="A55" s="9"/>
      <c r="B55" s="15"/>
      <c r="C55" s="15"/>
      <c r="D55" s="25"/>
      <c r="E55" s="25"/>
      <c r="F55" s="26"/>
      <c r="G55" s="26"/>
    </row>
    <row r="56" spans="1:7" ht="34.5" customHeight="1" x14ac:dyDescent="0.25">
      <c r="A56" s="44" t="s">
        <v>32</v>
      </c>
      <c r="B56" s="44"/>
      <c r="C56" s="44"/>
      <c r="D56" s="44"/>
      <c r="E56" s="44"/>
      <c r="F56" s="44"/>
      <c r="G56" s="44"/>
    </row>
    <row r="57" spans="1:7" ht="19.5" customHeight="1" x14ac:dyDescent="0.25">
      <c r="A57" s="28"/>
      <c r="B57" s="28"/>
      <c r="C57" s="28"/>
      <c r="D57" s="28"/>
      <c r="E57" s="28"/>
      <c r="F57" s="28"/>
      <c r="G57" s="28"/>
    </row>
    <row r="58" spans="1:7" ht="25.5" x14ac:dyDescent="0.25">
      <c r="A58" s="1" t="s">
        <v>21</v>
      </c>
      <c r="B58" s="1" t="s">
        <v>11</v>
      </c>
      <c r="C58" s="1" t="s">
        <v>12</v>
      </c>
      <c r="D58" s="4" t="s">
        <v>13</v>
      </c>
      <c r="E58" s="1" t="s">
        <v>14</v>
      </c>
      <c r="F58" s="33" t="s">
        <v>15</v>
      </c>
      <c r="G58" s="34"/>
    </row>
    <row r="59" spans="1:7" x14ac:dyDescent="0.25">
      <c r="A59" s="54">
        <v>1</v>
      </c>
      <c r="B59" s="21" t="s">
        <v>128</v>
      </c>
      <c r="C59" s="17">
        <v>4220000</v>
      </c>
      <c r="D59" s="18" t="s">
        <v>20</v>
      </c>
      <c r="E59" s="20" t="s">
        <v>131</v>
      </c>
      <c r="F59" s="54" t="s">
        <v>31</v>
      </c>
      <c r="G59" s="54" t="s">
        <v>132</v>
      </c>
    </row>
    <row r="60" spans="1:7" x14ac:dyDescent="0.25">
      <c r="A60" s="55"/>
      <c r="B60" s="21" t="s">
        <v>132</v>
      </c>
      <c r="C60" s="24">
        <v>3300000</v>
      </c>
      <c r="D60" s="22" t="s">
        <v>20</v>
      </c>
      <c r="E60" s="21" t="s">
        <v>131</v>
      </c>
      <c r="F60" s="55"/>
      <c r="G60" s="55"/>
    </row>
    <row r="61" spans="1:7" x14ac:dyDescent="0.25">
      <c r="A61" s="20">
        <v>2</v>
      </c>
      <c r="B61" s="21" t="s">
        <v>132</v>
      </c>
      <c r="C61" s="17">
        <v>1236000</v>
      </c>
      <c r="D61" s="18" t="s">
        <v>20</v>
      </c>
      <c r="E61" s="21" t="s">
        <v>35</v>
      </c>
      <c r="F61" s="21" t="s">
        <v>31</v>
      </c>
      <c r="G61" s="21" t="s">
        <v>132</v>
      </c>
    </row>
    <row r="62" spans="1:7" x14ac:dyDescent="0.25">
      <c r="A62" s="21">
        <v>3</v>
      </c>
      <c r="B62" s="21" t="s">
        <v>28</v>
      </c>
      <c r="C62" s="24"/>
      <c r="D62" s="22"/>
      <c r="E62" s="21"/>
      <c r="F62" s="21" t="s">
        <v>137</v>
      </c>
      <c r="G62" s="21" t="s">
        <v>29</v>
      </c>
    </row>
    <row r="63" spans="1:7" x14ac:dyDescent="0.25">
      <c r="A63" s="21">
        <v>4</v>
      </c>
      <c r="B63" s="21" t="s">
        <v>28</v>
      </c>
      <c r="C63" s="24"/>
      <c r="D63" s="22"/>
      <c r="E63" s="21"/>
      <c r="F63" s="21" t="s">
        <v>137</v>
      </c>
      <c r="G63" s="21" t="s">
        <v>29</v>
      </c>
    </row>
    <row r="64" spans="1:7" x14ac:dyDescent="0.25">
      <c r="A64" s="21">
        <v>5</v>
      </c>
      <c r="B64" s="21" t="s">
        <v>28</v>
      </c>
      <c r="C64" s="24"/>
      <c r="D64" s="22"/>
      <c r="E64" s="21"/>
      <c r="F64" s="21" t="s">
        <v>137</v>
      </c>
      <c r="G64" s="21" t="s">
        <v>29</v>
      </c>
    </row>
    <row r="65" spans="1:7" ht="135" x14ac:dyDescent="0.25">
      <c r="A65" s="54">
        <v>6</v>
      </c>
      <c r="B65" s="21" t="s">
        <v>105</v>
      </c>
      <c r="C65" s="24">
        <v>3750000</v>
      </c>
      <c r="D65" s="22" t="s">
        <v>110</v>
      </c>
      <c r="E65" s="21" t="s">
        <v>42</v>
      </c>
      <c r="F65" s="21" t="s">
        <v>115</v>
      </c>
      <c r="G65" s="54" t="s">
        <v>111</v>
      </c>
    </row>
    <row r="66" spans="1:7" ht="30" x14ac:dyDescent="0.25">
      <c r="A66" s="55"/>
      <c r="B66" s="21" t="s">
        <v>111</v>
      </c>
      <c r="C66" s="24">
        <v>3150000</v>
      </c>
      <c r="D66" s="22" t="s">
        <v>20</v>
      </c>
      <c r="E66" s="21" t="s">
        <v>42</v>
      </c>
      <c r="F66" s="21" t="s">
        <v>114</v>
      </c>
      <c r="G66" s="55"/>
    </row>
    <row r="67" spans="1:7" x14ac:dyDescent="0.25">
      <c r="A67" s="29">
        <v>7</v>
      </c>
      <c r="B67" s="21" t="s">
        <v>28</v>
      </c>
      <c r="C67" s="24"/>
      <c r="D67" s="22"/>
      <c r="E67" s="21"/>
      <c r="F67" s="21" t="s">
        <v>137</v>
      </c>
      <c r="G67" s="21" t="s">
        <v>29</v>
      </c>
    </row>
    <row r="68" spans="1:7" x14ac:dyDescent="0.25">
      <c r="A68" s="21">
        <v>8</v>
      </c>
      <c r="B68" s="21" t="s">
        <v>132</v>
      </c>
      <c r="C68" s="24">
        <v>49500</v>
      </c>
      <c r="D68" s="22" t="s">
        <v>20</v>
      </c>
      <c r="E68" s="21" t="s">
        <v>136</v>
      </c>
      <c r="F68" s="21" t="s">
        <v>31</v>
      </c>
      <c r="G68" s="21" t="s">
        <v>132</v>
      </c>
    </row>
    <row r="69" spans="1:7" x14ac:dyDescent="0.25">
      <c r="A69" s="21">
        <v>9</v>
      </c>
      <c r="B69" s="21" t="s">
        <v>132</v>
      </c>
      <c r="C69" s="24">
        <v>37600</v>
      </c>
      <c r="D69" s="22" t="s">
        <v>20</v>
      </c>
      <c r="E69" s="21" t="s">
        <v>135</v>
      </c>
      <c r="F69" s="21" t="s">
        <v>31</v>
      </c>
      <c r="G69" s="21" t="s">
        <v>132</v>
      </c>
    </row>
    <row r="70" spans="1:7" x14ac:dyDescent="0.25">
      <c r="A70" s="21">
        <v>10</v>
      </c>
      <c r="B70" s="21" t="s">
        <v>28</v>
      </c>
      <c r="C70" s="24"/>
      <c r="D70" s="22"/>
      <c r="E70" s="21"/>
      <c r="F70" s="21" t="s">
        <v>137</v>
      </c>
      <c r="G70" s="21" t="s">
        <v>29</v>
      </c>
    </row>
    <row r="71" spans="1:7" x14ac:dyDescent="0.25">
      <c r="A71" s="21">
        <v>11</v>
      </c>
      <c r="B71" s="21" t="s">
        <v>28</v>
      </c>
      <c r="C71" s="24"/>
      <c r="D71" s="22"/>
      <c r="E71" s="21"/>
      <c r="F71" s="21" t="s">
        <v>137</v>
      </c>
      <c r="G71" s="21" t="s">
        <v>29</v>
      </c>
    </row>
    <row r="72" spans="1:7" x14ac:dyDescent="0.25">
      <c r="A72" s="21">
        <v>12</v>
      </c>
      <c r="B72" s="21" t="s">
        <v>28</v>
      </c>
      <c r="C72" s="24"/>
      <c r="D72" s="22"/>
      <c r="E72" s="21"/>
      <c r="F72" s="21" t="s">
        <v>137</v>
      </c>
      <c r="G72" s="21" t="s">
        <v>29</v>
      </c>
    </row>
    <row r="73" spans="1:7" x14ac:dyDescent="0.25">
      <c r="A73" s="21">
        <v>13</v>
      </c>
      <c r="B73" s="21" t="s">
        <v>120</v>
      </c>
      <c r="C73" s="24">
        <v>36800</v>
      </c>
      <c r="D73" s="22" t="s">
        <v>20</v>
      </c>
      <c r="E73" s="21" t="s">
        <v>123</v>
      </c>
      <c r="F73" s="21" t="s">
        <v>31</v>
      </c>
      <c r="G73" s="21" t="s">
        <v>120</v>
      </c>
    </row>
    <row r="74" spans="1:7" x14ac:dyDescent="0.25">
      <c r="A74" s="21">
        <v>14</v>
      </c>
      <c r="B74" s="21" t="s">
        <v>120</v>
      </c>
      <c r="C74" s="24">
        <v>36800</v>
      </c>
      <c r="D74" s="22" t="s">
        <v>20</v>
      </c>
      <c r="E74" s="21" t="s">
        <v>123</v>
      </c>
      <c r="F74" s="21" t="s">
        <v>31</v>
      </c>
      <c r="G74" s="21" t="s">
        <v>120</v>
      </c>
    </row>
    <row r="75" spans="1:7" x14ac:dyDescent="0.25">
      <c r="A75" s="21">
        <v>15</v>
      </c>
      <c r="B75" s="21" t="s">
        <v>28</v>
      </c>
      <c r="C75" s="24"/>
      <c r="D75" s="22"/>
      <c r="E75" s="21"/>
      <c r="F75" s="21" t="s">
        <v>137</v>
      </c>
      <c r="G75" s="21" t="s">
        <v>29</v>
      </c>
    </row>
    <row r="76" spans="1:7" x14ac:dyDescent="0.25">
      <c r="A76" s="21">
        <v>16</v>
      </c>
      <c r="B76" s="21" t="s">
        <v>28</v>
      </c>
      <c r="C76" s="24"/>
      <c r="D76" s="22"/>
      <c r="E76" s="21"/>
      <c r="F76" s="21" t="s">
        <v>137</v>
      </c>
      <c r="G76" s="21" t="s">
        <v>29</v>
      </c>
    </row>
    <row r="77" spans="1:7" x14ac:dyDescent="0.25">
      <c r="A77" s="21">
        <v>17</v>
      </c>
      <c r="B77" s="21" t="s">
        <v>116</v>
      </c>
      <c r="C77" s="24">
        <v>105600</v>
      </c>
      <c r="D77" s="22" t="s">
        <v>110</v>
      </c>
      <c r="E77" s="21" t="s">
        <v>59</v>
      </c>
      <c r="F77" s="21" t="s">
        <v>31</v>
      </c>
      <c r="G77" s="21" t="s">
        <v>116</v>
      </c>
    </row>
    <row r="78" spans="1:7" x14ac:dyDescent="0.25">
      <c r="A78" s="21">
        <v>18</v>
      </c>
      <c r="B78" s="21" t="s">
        <v>28</v>
      </c>
      <c r="C78" s="24"/>
      <c r="D78" s="22"/>
      <c r="E78" s="21"/>
      <c r="F78" s="21" t="s">
        <v>137</v>
      </c>
      <c r="G78" s="21" t="s">
        <v>29</v>
      </c>
    </row>
    <row r="79" spans="1:7" x14ac:dyDescent="0.25">
      <c r="A79" s="21">
        <v>19</v>
      </c>
      <c r="B79" s="21" t="s">
        <v>116</v>
      </c>
      <c r="C79" s="24">
        <v>432000</v>
      </c>
      <c r="D79" s="22" t="s">
        <v>110</v>
      </c>
      <c r="E79" s="21" t="s">
        <v>119</v>
      </c>
      <c r="F79" s="21" t="s">
        <v>31</v>
      </c>
      <c r="G79" s="21" t="s">
        <v>116</v>
      </c>
    </row>
    <row r="80" spans="1:7" x14ac:dyDescent="0.25">
      <c r="A80" s="21">
        <v>20</v>
      </c>
      <c r="B80" s="21" t="s">
        <v>116</v>
      </c>
      <c r="C80" s="24">
        <v>1220000</v>
      </c>
      <c r="D80" s="22" t="s">
        <v>110</v>
      </c>
      <c r="E80" s="21" t="s">
        <v>66</v>
      </c>
      <c r="F80" s="21" t="s">
        <v>31</v>
      </c>
      <c r="G80" s="21" t="s">
        <v>116</v>
      </c>
    </row>
    <row r="81" spans="1:7" x14ac:dyDescent="0.25">
      <c r="A81" s="21">
        <v>21</v>
      </c>
      <c r="B81" s="21" t="s">
        <v>28</v>
      </c>
      <c r="C81" s="24"/>
      <c r="D81" s="22"/>
      <c r="E81" s="21"/>
      <c r="F81" s="21" t="s">
        <v>137</v>
      </c>
      <c r="G81" s="21" t="s">
        <v>29</v>
      </c>
    </row>
    <row r="82" spans="1:7" x14ac:dyDescent="0.25">
      <c r="A82" s="21">
        <v>22</v>
      </c>
      <c r="B82" s="21" t="s">
        <v>28</v>
      </c>
      <c r="C82" s="24"/>
      <c r="D82" s="22"/>
      <c r="E82" s="21"/>
      <c r="F82" s="21" t="s">
        <v>137</v>
      </c>
      <c r="G82" s="21" t="s">
        <v>29</v>
      </c>
    </row>
    <row r="83" spans="1:7" x14ac:dyDescent="0.25">
      <c r="A83" s="21">
        <v>23</v>
      </c>
      <c r="B83" s="21" t="s">
        <v>28</v>
      </c>
      <c r="C83" s="24"/>
      <c r="D83" s="22"/>
      <c r="E83" s="21"/>
      <c r="F83" s="21" t="s">
        <v>137</v>
      </c>
      <c r="G83" s="21" t="s">
        <v>29</v>
      </c>
    </row>
    <row r="84" spans="1:7" x14ac:dyDescent="0.25">
      <c r="A84" s="21">
        <v>24</v>
      </c>
      <c r="B84" s="21" t="s">
        <v>28</v>
      </c>
      <c r="C84" s="24"/>
      <c r="D84" s="22"/>
      <c r="E84" s="21"/>
      <c r="F84" s="21" t="s">
        <v>137</v>
      </c>
      <c r="G84" s="21" t="s">
        <v>29</v>
      </c>
    </row>
    <row r="85" spans="1:7" x14ac:dyDescent="0.25">
      <c r="A85" s="21">
        <v>25</v>
      </c>
      <c r="B85" s="21" t="s">
        <v>28</v>
      </c>
      <c r="C85" s="24"/>
      <c r="D85" s="22"/>
      <c r="E85" s="21"/>
      <c r="F85" s="21" t="s">
        <v>137</v>
      </c>
      <c r="G85" s="21" t="s">
        <v>29</v>
      </c>
    </row>
    <row r="86" spans="1:7" x14ac:dyDescent="0.25">
      <c r="A86" s="21">
        <v>26</v>
      </c>
      <c r="B86" s="21" t="s">
        <v>97</v>
      </c>
      <c r="C86" s="24">
        <v>6550000</v>
      </c>
      <c r="D86" s="22" t="s">
        <v>20</v>
      </c>
      <c r="E86" s="21" t="s">
        <v>99</v>
      </c>
      <c r="F86" s="21" t="s">
        <v>100</v>
      </c>
      <c r="G86" s="21" t="s">
        <v>97</v>
      </c>
    </row>
    <row r="87" spans="1:7" x14ac:dyDescent="0.25">
      <c r="A87" s="21">
        <v>27</v>
      </c>
      <c r="B87" s="21" t="s">
        <v>124</v>
      </c>
      <c r="C87" s="24">
        <v>215000</v>
      </c>
      <c r="D87" s="22" t="s">
        <v>20</v>
      </c>
      <c r="E87" s="21" t="s">
        <v>127</v>
      </c>
      <c r="F87" s="21" t="s">
        <v>100</v>
      </c>
      <c r="G87" s="21" t="s">
        <v>124</v>
      </c>
    </row>
    <row r="88" spans="1:7" x14ac:dyDescent="0.25">
      <c r="A88" s="21">
        <v>28</v>
      </c>
      <c r="B88" s="21" t="s">
        <v>124</v>
      </c>
      <c r="C88" s="24">
        <v>640000</v>
      </c>
      <c r="D88" s="22" t="s">
        <v>20</v>
      </c>
      <c r="E88" s="21" t="s">
        <v>127</v>
      </c>
      <c r="F88" s="21" t="s">
        <v>100</v>
      </c>
      <c r="G88" s="21" t="s">
        <v>124</v>
      </c>
    </row>
    <row r="89" spans="1:7" x14ac:dyDescent="0.25">
      <c r="A89" s="21">
        <v>29</v>
      </c>
      <c r="B89" s="21" t="s">
        <v>124</v>
      </c>
      <c r="C89" s="24">
        <v>2380000</v>
      </c>
      <c r="D89" s="22" t="s">
        <v>20</v>
      </c>
      <c r="E89" s="21" t="s">
        <v>127</v>
      </c>
      <c r="F89" s="21" t="s">
        <v>100</v>
      </c>
      <c r="G89" s="21" t="s">
        <v>124</v>
      </c>
    </row>
    <row r="90" spans="1:7" x14ac:dyDescent="0.25">
      <c r="A90" s="21">
        <v>30</v>
      </c>
      <c r="B90" s="21" t="s">
        <v>124</v>
      </c>
      <c r="C90" s="24">
        <v>650000</v>
      </c>
      <c r="D90" s="22" t="s">
        <v>20</v>
      </c>
      <c r="E90" s="21" t="s">
        <v>127</v>
      </c>
      <c r="F90" s="21" t="s">
        <v>100</v>
      </c>
      <c r="G90" s="21" t="s">
        <v>124</v>
      </c>
    </row>
    <row r="91" spans="1:7" x14ac:dyDescent="0.25">
      <c r="A91" s="21">
        <v>31</v>
      </c>
      <c r="B91" s="21" t="s">
        <v>28</v>
      </c>
      <c r="C91" s="24"/>
      <c r="D91" s="22"/>
      <c r="E91" s="21"/>
      <c r="F91" s="21" t="s">
        <v>30</v>
      </c>
      <c r="G91" s="21" t="s">
        <v>29</v>
      </c>
    </row>
    <row r="92" spans="1:7" ht="30" x14ac:dyDescent="0.25">
      <c r="A92" s="21">
        <v>32</v>
      </c>
      <c r="B92" s="21" t="s">
        <v>101</v>
      </c>
      <c r="C92" s="24">
        <v>3990</v>
      </c>
      <c r="D92" s="22" t="s">
        <v>20</v>
      </c>
      <c r="E92" s="21" t="s">
        <v>103</v>
      </c>
      <c r="F92" s="21" t="s">
        <v>100</v>
      </c>
      <c r="G92" s="21" t="s">
        <v>101</v>
      </c>
    </row>
    <row r="93" spans="1:7" ht="30" x14ac:dyDescent="0.25">
      <c r="A93" s="21">
        <v>33</v>
      </c>
      <c r="B93" s="21" t="s">
        <v>101</v>
      </c>
      <c r="C93" s="24">
        <v>12800</v>
      </c>
      <c r="D93" s="22" t="s">
        <v>20</v>
      </c>
      <c r="E93" s="21" t="s">
        <v>104</v>
      </c>
      <c r="F93" s="21" t="s">
        <v>100</v>
      </c>
      <c r="G93" s="21" t="s">
        <v>101</v>
      </c>
    </row>
    <row r="94" spans="1:7" ht="30" x14ac:dyDescent="0.25">
      <c r="A94" s="21">
        <v>34</v>
      </c>
      <c r="B94" s="21" t="s">
        <v>101</v>
      </c>
      <c r="C94" s="24">
        <v>33240</v>
      </c>
      <c r="D94" s="22" t="s">
        <v>20</v>
      </c>
      <c r="E94" s="21" t="s">
        <v>104</v>
      </c>
      <c r="F94" s="21" t="s">
        <v>100</v>
      </c>
      <c r="G94" s="21" t="s">
        <v>101</v>
      </c>
    </row>
    <row r="95" spans="1:7" x14ac:dyDescent="0.25">
      <c r="A95" s="52" t="s">
        <v>16</v>
      </c>
      <c r="B95" s="52"/>
      <c r="C95" s="52"/>
      <c r="D95" s="52"/>
      <c r="E95" s="52"/>
      <c r="F95" s="52"/>
      <c r="G95" s="52"/>
    </row>
    <row r="96" spans="1:7" x14ac:dyDescent="0.25">
      <c r="A96" s="52"/>
      <c r="B96" s="52"/>
      <c r="C96" s="52"/>
      <c r="D96" s="52"/>
      <c r="E96" s="52"/>
      <c r="F96" s="52"/>
      <c r="G96" s="52"/>
    </row>
    <row r="97" spans="1:7" ht="42.75" x14ac:dyDescent="0.25">
      <c r="A97" s="19" t="s">
        <v>0</v>
      </c>
      <c r="B97" s="19" t="s">
        <v>7</v>
      </c>
      <c r="C97" s="19" t="s">
        <v>17</v>
      </c>
      <c r="D97" s="48" t="s">
        <v>18</v>
      </c>
      <c r="E97" s="49"/>
      <c r="F97" s="49"/>
      <c r="G97" s="50"/>
    </row>
    <row r="98" spans="1:7" ht="29.25" customHeight="1" x14ac:dyDescent="0.25">
      <c r="A98" s="16">
        <v>1</v>
      </c>
      <c r="B98" s="21" t="s">
        <v>132</v>
      </c>
      <c r="C98" s="21" t="s">
        <v>133</v>
      </c>
      <c r="D98" s="53">
        <f>C60+C68+C69+C61</f>
        <v>4623100</v>
      </c>
      <c r="E98" s="53"/>
      <c r="F98" s="53"/>
      <c r="G98" s="53"/>
    </row>
    <row r="99" spans="1:7" ht="33" customHeight="1" x14ac:dyDescent="0.25">
      <c r="A99" s="20">
        <v>2</v>
      </c>
      <c r="B99" s="21" t="s">
        <v>111</v>
      </c>
      <c r="C99" s="21" t="s">
        <v>112</v>
      </c>
      <c r="D99" s="53">
        <f>C66</f>
        <v>3150000</v>
      </c>
      <c r="E99" s="53"/>
      <c r="F99" s="53"/>
      <c r="G99" s="53"/>
    </row>
    <row r="100" spans="1:7" ht="30.75" customHeight="1" x14ac:dyDescent="0.25">
      <c r="A100" s="21">
        <v>3</v>
      </c>
      <c r="B100" s="21" t="s">
        <v>120</v>
      </c>
      <c r="C100" s="21" t="s">
        <v>121</v>
      </c>
      <c r="D100" s="45">
        <f>C73+C74</f>
        <v>73600</v>
      </c>
      <c r="E100" s="46"/>
      <c r="F100" s="46"/>
      <c r="G100" s="47"/>
    </row>
    <row r="101" spans="1:7" ht="30.75" customHeight="1" x14ac:dyDescent="0.25">
      <c r="A101" s="21">
        <v>4</v>
      </c>
      <c r="B101" s="21" t="s">
        <v>116</v>
      </c>
      <c r="C101" s="21" t="s">
        <v>117</v>
      </c>
      <c r="D101" s="45">
        <f>C79+C77+C80</f>
        <v>1757600</v>
      </c>
      <c r="E101" s="46"/>
      <c r="F101" s="46"/>
      <c r="G101" s="47"/>
    </row>
    <row r="102" spans="1:7" ht="30.75" customHeight="1" x14ac:dyDescent="0.25">
      <c r="A102" s="21">
        <v>5</v>
      </c>
      <c r="B102" s="21" t="s">
        <v>101</v>
      </c>
      <c r="C102" s="21" t="s">
        <v>102</v>
      </c>
      <c r="D102" s="45">
        <f>C85+C92+C93+C94</f>
        <v>50030</v>
      </c>
      <c r="E102" s="56"/>
      <c r="F102" s="56"/>
      <c r="G102" s="57"/>
    </row>
    <row r="103" spans="1:7" ht="30.75" customHeight="1" x14ac:dyDescent="0.25">
      <c r="A103" s="21">
        <v>6</v>
      </c>
      <c r="B103" s="21" t="s">
        <v>97</v>
      </c>
      <c r="C103" s="21" t="s">
        <v>98</v>
      </c>
      <c r="D103" s="45">
        <f>C86</f>
        <v>6550000</v>
      </c>
      <c r="E103" s="56"/>
      <c r="F103" s="56"/>
      <c r="G103" s="57"/>
    </row>
    <row r="104" spans="1:7" ht="30.75" customHeight="1" x14ac:dyDescent="0.25">
      <c r="A104" s="21">
        <v>7</v>
      </c>
      <c r="B104" s="21" t="s">
        <v>124</v>
      </c>
      <c r="C104" s="21" t="s">
        <v>125</v>
      </c>
      <c r="D104" s="45">
        <f>C87+C88+C89+C90</f>
        <v>3885000</v>
      </c>
      <c r="E104" s="56"/>
      <c r="F104" s="56"/>
      <c r="G104" s="57"/>
    </row>
    <row r="106" spans="1:7" x14ac:dyDescent="0.25">
      <c r="A106" s="27"/>
      <c r="B106" s="51" t="s">
        <v>26</v>
      </c>
      <c r="C106" s="51"/>
      <c r="D106" s="51"/>
      <c r="E106" s="51"/>
      <c r="F106" s="51"/>
      <c r="G106" s="51"/>
    </row>
    <row r="107" spans="1:7" x14ac:dyDescent="0.25">
      <c r="B107" s="3"/>
      <c r="C107" s="3"/>
      <c r="D107" s="3"/>
      <c r="E107" s="3"/>
      <c r="F107" s="3"/>
      <c r="G107" s="3"/>
    </row>
    <row r="108" spans="1:7" ht="15" customHeight="1" x14ac:dyDescent="0.25">
      <c r="B108" s="39" t="s">
        <v>27</v>
      </c>
      <c r="C108" s="39"/>
      <c r="D108" s="39"/>
      <c r="E108" s="39"/>
      <c r="F108" s="39"/>
    </row>
    <row r="109" spans="1:7" x14ac:dyDescent="0.25">
      <c r="B109" s="39"/>
      <c r="C109" s="39"/>
      <c r="D109" s="39"/>
      <c r="E109" s="39"/>
      <c r="F109" s="39"/>
    </row>
  </sheetData>
  <mergeCells count="40">
    <mergeCell ref="A65:A66"/>
    <mergeCell ref="D104:G104"/>
    <mergeCell ref="D101:G101"/>
    <mergeCell ref="D102:G102"/>
    <mergeCell ref="D103:G103"/>
    <mergeCell ref="D53:E53"/>
    <mergeCell ref="F53:G53"/>
    <mergeCell ref="D54:E54"/>
    <mergeCell ref="F54:G54"/>
    <mergeCell ref="A59:A60"/>
    <mergeCell ref="F59:F60"/>
    <mergeCell ref="G59:G60"/>
    <mergeCell ref="D50:E50"/>
    <mergeCell ref="F50:G50"/>
    <mergeCell ref="D51:E51"/>
    <mergeCell ref="F51:G51"/>
    <mergeCell ref="D52:E52"/>
    <mergeCell ref="F52:G52"/>
    <mergeCell ref="B108:F109"/>
    <mergeCell ref="D47:E47"/>
    <mergeCell ref="F47:G47"/>
    <mergeCell ref="A56:G56"/>
    <mergeCell ref="D48:E48"/>
    <mergeCell ref="F48:G48"/>
    <mergeCell ref="D100:G100"/>
    <mergeCell ref="D97:G97"/>
    <mergeCell ref="B106:G106"/>
    <mergeCell ref="F58:G58"/>
    <mergeCell ref="A95:G96"/>
    <mergeCell ref="D99:G99"/>
    <mergeCell ref="D98:G98"/>
    <mergeCell ref="D49:E49"/>
    <mergeCell ref="F49:G49"/>
    <mergeCell ref="G65:G66"/>
    <mergeCell ref="A1:G7"/>
    <mergeCell ref="A44:G44"/>
    <mergeCell ref="D45:E45"/>
    <mergeCell ref="F45:G45"/>
    <mergeCell ref="D46:E46"/>
    <mergeCell ref="F46:G46"/>
  </mergeCells>
  <pageMargins left="0.30208333333333331" right="0.7" top="0.38541666666666669" bottom="0.75" header="0.3" footer="0.3"/>
  <pageSetup paperSize="9" scale="75" orientation="landscape" r:id="rId1"/>
  <rowBreaks count="1" manualBreakCount="1">
    <brk id="43"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2023-01-24T07:12:33Z</dcterms:modified>
</cp:coreProperties>
</file>